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codes" sheetId="12" r:id="rId1"/>
    <sheet name="alternatives" sheetId="14" r:id="rId2"/>
    <sheet name="descriptions" sheetId="15" r:id="rId3"/>
    <sheet name="matriz" sheetId="10" r:id="rId4"/>
    <sheet name="lista" sheetId="9" r:id="rId5"/>
  </sheets>
  <calcPr calcId="125725"/>
  <fileRecoveryPr autoRecover="0"/>
</workbook>
</file>

<file path=xl/calcChain.xml><?xml version="1.0" encoding="utf-8"?>
<calcChain xmlns="http://schemas.openxmlformats.org/spreadsheetml/2006/main">
  <c r="D14" i="15"/>
  <c r="D26"/>
  <c r="D19"/>
  <c r="D17"/>
  <c r="D12"/>
  <c r="D25"/>
  <c r="D23"/>
  <c r="D21"/>
  <c r="D15"/>
  <c r="D11"/>
  <c r="D9"/>
  <c r="D7"/>
  <c r="C37" i="10"/>
</calcChain>
</file>

<file path=xl/sharedStrings.xml><?xml version="1.0" encoding="utf-8"?>
<sst xmlns="http://schemas.openxmlformats.org/spreadsheetml/2006/main" count="630" uniqueCount="296">
  <si>
    <t>Layouts</t>
  </si>
  <si>
    <t>Túnel</t>
  </si>
  <si>
    <t>Casa de Força</t>
  </si>
  <si>
    <t>Barragem de Concreto, Desvio por Galeria, Vertedouro Controlado de Ogiva Alta com Bacia de Dissipação, Circuito de Adução Curto com Francis Vertical</t>
  </si>
  <si>
    <t>dam1div2sp1hsfv1</t>
  </si>
  <si>
    <t>dam1div1sp3hsfv1</t>
  </si>
  <si>
    <t>dam2div1sp3hsfv1</t>
  </si>
  <si>
    <t>dam3div1sp3hsfv1</t>
  </si>
  <si>
    <t>Barragem de Concreto, Desvio por Túnel, Vertedouro Controlado de Encosta com Salto de Esqui, Circuito de Adução Curto com Francis Vertical</t>
  </si>
  <si>
    <t>Barragem de Terra, Desvio por Túnel, Vertedouro Controlado de Encosta com Salto de Esqui, Circuito de Adução Curto com Francis Vertical</t>
  </si>
  <si>
    <t>Barragem de Enrocamento, Desvio por Túnel, Vertedouro Controlado de Encosta com Salto de Esqui, Circuito de Adução Curto com Francis Vertical</t>
  </si>
  <si>
    <t>dam1div2sp2hsfv1</t>
  </si>
  <si>
    <t>Barragem de Concreto, Desvio por Galeria, Vertedouro Controlado de Ogiva Alta com Salto de Esqui, Circuito de Adução Curto com Francis Vertical</t>
  </si>
  <si>
    <t>Barragem de Concreto, Desvio por Galeria, Vertedouro Livre de Ogiva Alta com Bacia de Dissipação, Circuito de Adução Curto com Francis Vertical</t>
  </si>
  <si>
    <t>dam1div1sp4hsfv1</t>
  </si>
  <si>
    <t>dam2div1sp4hsfv1</t>
  </si>
  <si>
    <t>dam3div1sp4hsfv1</t>
  </si>
  <si>
    <t>Barragem de Concreto, Desvio por Túnel, Vertedouro Livre de Ogiva Alta com Bacia de Dissipação, Circuito de Adução Curto com Francis Vertical</t>
  </si>
  <si>
    <t>Barragem de Terra, Desvio por Túnel, Vertedouro Livre de Ogiva Alta com Bacia de Dissipação, Circuito de Adução Curto com Francis Vertical</t>
  </si>
  <si>
    <t>Barragem de Enrocamento, Desvio por Túnel, Vertedouro Livre de Ogiva Alta com Bacia de Dissipação, Circuito de Adução Curto com Francis Vertical</t>
  </si>
  <si>
    <t>Francis Vertical</t>
  </si>
  <si>
    <t>Kaplan</t>
  </si>
  <si>
    <t>dam1div2sp4hsfv1</t>
  </si>
  <si>
    <t>dam1div2sp4hsfv2</t>
  </si>
  <si>
    <t>Bulbo</t>
  </si>
  <si>
    <t>dam1div4sp1hsb1</t>
  </si>
  <si>
    <t>dam2div4sp1hsb1</t>
  </si>
  <si>
    <t>dam3div4sp1hsb1</t>
  </si>
  <si>
    <t>dam1div1sp3hsfv2</t>
  </si>
  <si>
    <t>dam3div1sp3hsfv2</t>
  </si>
  <si>
    <t>dam1div2sp3hsfv2</t>
  </si>
  <si>
    <t>dam1div3sp1hska1</t>
  </si>
  <si>
    <t>dam2div3sp1hska1</t>
  </si>
  <si>
    <t>dam3div3sp1hska1</t>
  </si>
  <si>
    <t>Pelton</t>
  </si>
  <si>
    <t>dam1div1sp3hspe2</t>
  </si>
  <si>
    <t>dam3div1sp3hspe2</t>
  </si>
  <si>
    <t>dam1div2sp3hspe2</t>
  </si>
  <si>
    <t>dam1div2sp4hspe2</t>
  </si>
  <si>
    <t>Francis Horizontal</t>
  </si>
  <si>
    <t>dam1div1sp3hsfh2</t>
  </si>
  <si>
    <t>dam3div1sp3hsfh2</t>
  </si>
  <si>
    <t>dam1div2sp3hsfh2</t>
  </si>
  <si>
    <t>dam1div2sp4hsfh2</t>
  </si>
  <si>
    <t>dam1div1sp4hsfh1</t>
  </si>
  <si>
    <t>dam2div1sp4hsfh1</t>
  </si>
  <si>
    <t>dam3div1sp4hsfh1</t>
  </si>
  <si>
    <t>dam1div1sp3hsfh1</t>
  </si>
  <si>
    <t>dam2div1sp3hsfh1</t>
  </si>
  <si>
    <t>dam3div1sp3hsfh1</t>
  </si>
  <si>
    <t>Barragem de Concreto, Desvio por Túnel, Vertedouro Controlado de Encosta com Salto de Esqui, Circuito de Adução Curto com Francis Horizontal</t>
  </si>
  <si>
    <t>Barragem de Terra, Desvio por Túnel, Vertedouro Controlado de Encosta com Salto de Esqui, Circuito de Adução Curto com Francis Horizontal</t>
  </si>
  <si>
    <t>Barragem de Enrocamento, Desvio por Túnel, Vertedouro Controlado de Encosta com Salto de Esqui, Circuito de Adução Curto com Francis Horizontal</t>
  </si>
  <si>
    <t>Barragem de Concreto, Desvio por Túnel, Vertedouro Livre de Ogiva Alta com Bacia de Dissipação, Circuito de Adução Curto com Francis Horizontal</t>
  </si>
  <si>
    <t>Barragem de Terra, Desvio por Túnel, Vertedouro Livre de Ogiva Alta com Bacia de Dissipação, Circuito de Adução Curto com Francis Horizontal</t>
  </si>
  <si>
    <t>Barragem de Enrocamento, Desvio por Túnel, Vertedouro Livre de Ogiva Alta com Bacia de Dissipação, Circuito de Adução Curto com Francis Horizontal</t>
  </si>
  <si>
    <t>Barragem de Concreto, Desvio por Túnel, Vertedouro Controlado de Encosta com Salto de Esqui, Circuito de Adução Longo em Túnel com Francis Vertical</t>
  </si>
  <si>
    <t>Barragem de Enrocamento, Desvio por Túnel, Vertedouro Controlado de Encosta com Salto de Esqui, Circuito de Adução Longo em Túnel com Francis Vertical</t>
  </si>
  <si>
    <t>Barragem de Concreto, Desvio por Galeria, Vertedouro Controlado de Encosta com Salto de Esqui, Circuito de Adução Longo em Túnel com Francis Vertical</t>
  </si>
  <si>
    <t>Barragem de Concreto, Desvio por Galeria, Vertedouro Livre de Ogiva Alta com Bacia de Dissipação, Circuito de Adução Longo em Túnel com Francis Vertical</t>
  </si>
  <si>
    <t>Barragem de Concreto, Desvio por Túnel, Vertedouro Controlado de Encosta com Salto de Esqui, Circuito de Adução Longo em Túnel com Pelton</t>
  </si>
  <si>
    <t>Barragem de Enrocamento, Desvio por Túnel, Vertedouro Controlado de Encosta com Salto de Esqui, Circuito de Adução Longo em Túnel com Pelton</t>
  </si>
  <si>
    <t>Barragem de Concreto, Desvio por Galeria, Vertedouro Controlado de Encosta com Salto de Esqui, Circuito de Adução Longo em Túnel com Pelton</t>
  </si>
  <si>
    <t>Barragem de Concreto, Desvio por Galeria, Vertedouro Livre de Ogiva Alta com Bacia de Dissipação, Circuito de Adução Longo em Túnel com Pelton</t>
  </si>
  <si>
    <t>Barragem de Concreto, Desvio por Túnel, Vertedouro Controlado de Encosta com Salto de Esqui, Circuito de Adução Longo em Canal com Francis Horizontal</t>
  </si>
  <si>
    <t>Barragem de Enrocamento, Desvio por Túnel, Vertedouro Controlado de Encosta com Salto de Esqui, Circuito de Adução Longo em Canal com Francis Horizontal</t>
  </si>
  <si>
    <t>Barragem de Concreto, Desvio por Galeria, Vertedouro Controlado de Encosta com Salto de Esqui, Circuito de Adução Longo em Canal com Francis Horizontal</t>
  </si>
  <si>
    <t>Barragem de Concreto, Desvio por Galeria, Vertedouro Livre de Ogiva Alta com Bacia de Dissipação, Circuito de Adução Longo em Canal com Francis Horizontal</t>
  </si>
  <si>
    <t>dam1div4sp1hska1</t>
  </si>
  <si>
    <t>dam2div4sp1hska1</t>
  </si>
  <si>
    <t>dam3div4sp1hska1</t>
  </si>
  <si>
    <t>Barragem de Concreto, Desvio em 2 Fases sem Adufas,  Vertedouro Controlado de Ogiva Alta / Baixa com Bacia de Dissipação, Circuito de Adução Curto com Bulbo</t>
  </si>
  <si>
    <t>Barragem de Terra,  Desvio em 2 Fases sem Adufas, Vertedouro Controlado de Ogiva Alta / Baixa com Bacia de Dissipação, Circuito de Adução Curto com Bulbo</t>
  </si>
  <si>
    <t>Barragem de Enrocamento, Desvio em 2 Fases sem Adufas, Vertedouro Controlado de Ogiva Alta / Baixa com Bacia de Dissipação, Circuito de Adução Curto com Bulbo</t>
  </si>
  <si>
    <t>Barragem de Concreto, Desvio em 2 Fases sem Adufas,  Vertedouro Controlado de Ogiva Alta / Baixa com Bacia de Dissipação, Circuito de Adução Curto com Kaplan</t>
  </si>
  <si>
    <t>Barragem de Terra, Desvio em 2 Fases sem Adufas,  Vertedouro Controlado de Ogiva Alta / Baixa com Bacia de Dissipação, Circuito de Adução Curto com Kaplan</t>
  </si>
  <si>
    <t>Barragem de Enrocamento, em 2 Fases sem Adufas, Vertedouro Controlado de Ogiva Alta / Baixa com Bacia de Dissipação Circuito de Adução Curto com Kaplan</t>
  </si>
  <si>
    <t>Barragem de Concreto, Desvio em 2 Fases com Adufas,  Vertedouro Controlado de Ogiva Alta / Baixa com Bacia de Dissipação, Circuito de Adução Curto com Kaplan</t>
  </si>
  <si>
    <t>Barragem de Terra, Desvio em 2 Fases com Adufas,  Vertedouro Controlado de Ogiva Alta / Baixa com Bacia de Dissipação, Circuito de Adução Curto com Kaplan</t>
  </si>
  <si>
    <t>Barragem de Enrocamento, Desvio em 2 Fases com Adufas, Vertedouro Controlado de Ogiva Alta / Baixa com Bacia de Dissipação Circuito de Adução Curto com Kaplan</t>
  </si>
  <si>
    <t>6 combinações</t>
  </si>
  <si>
    <t>24 combinações</t>
  </si>
  <si>
    <t>Estruturas no Leito do Rio, Vertedouro no centro, Tomada d'Água a direita</t>
  </si>
  <si>
    <t>Estruturas no Leito do Rio, Vertedouro no centro, Tomada d'Água a esquerda</t>
  </si>
  <si>
    <t>Estruturas nas Margens, Vertedouro na margem direita, Tomada d'Água na margem esquerda</t>
  </si>
  <si>
    <t>Estruturas nas Margens, Vertedouro na margem esquerda, Tomada d'Água na margem direita</t>
  </si>
  <si>
    <t>Estruturas nas Margens, Vertedouro na ombreira direita, Tomada d'Água na margem esquerda, Vertedouro na Margem do Túnel</t>
  </si>
  <si>
    <t>Estruturas nas Margens, Vertedouro na ombreira esquerda, Tomada d'Água na margem direita, Vertedouro na Margem do Túnel</t>
  </si>
  <si>
    <t>Estruturas nas Margens, Vertedouro e Tomada d'Água na margem esquerda, Vertedouro na Margem do Túnel</t>
  </si>
  <si>
    <t>Estruturas nas Margens, Vertedouro e Tomada d'Água na margem direita, Vertedouro na Margem do Túnel</t>
  </si>
  <si>
    <t>Barragem de Concreto, Desvio em 2 Fases com Adufas, Vertedouro Controlado de Ogiva Alta / Baixa com Bacia de Dissipação, Circuito de Adução Curto com Francis Vertical</t>
  </si>
  <si>
    <t>Barragem de Terra, Desvio em 2 Fases com Adufas, Vertedouro Controlado de Ogiva Alta / Baixa com Bacia de Dissipação, Circuito de Adução Curto com Francis Vertical</t>
  </si>
  <si>
    <t>Barragem de Enrocamento, Desvio em 2 Fases com Adufas, Vertedouro Controlado de Ogiva Alta / Baixa com Bacia de Dissipação, Circuito de Adução Curto com Francis Vertical</t>
  </si>
  <si>
    <t>Estruturas no Leito do Rio,  Vertedouro no centro, Tomada d'Água a direita</t>
  </si>
  <si>
    <t>Estruturas no Leito do Rio,  Vertedouro no centro, Tomada d'Água a esquerda</t>
  </si>
  <si>
    <t>dam1div3sp1hsfv1</t>
  </si>
  <si>
    <t>dam2div3sp1hsfv1</t>
  </si>
  <si>
    <t>dam3div3sp1hsfv1</t>
  </si>
  <si>
    <t>dam1div3sp2hsfv1</t>
  </si>
  <si>
    <t>dam2div3sp2hsfv1</t>
  </si>
  <si>
    <t>dam3div3sp2hsfv1</t>
  </si>
  <si>
    <t>Kaplan Concreto</t>
  </si>
  <si>
    <t>Kaplan Aço</t>
  </si>
  <si>
    <t>Vertedouro</t>
  </si>
  <si>
    <t>Desvio</t>
  </si>
  <si>
    <t>Galeria</t>
  </si>
  <si>
    <t>Controlado com Bacia</t>
  </si>
  <si>
    <t>Controlado com Salto de Esqui</t>
  </si>
  <si>
    <t>2 Fases no Leito sem Adufas</t>
  </si>
  <si>
    <t>Controlado de Encosta</t>
  </si>
  <si>
    <t>Barragem</t>
  </si>
  <si>
    <t>Concreto</t>
  </si>
  <si>
    <t>Terra</t>
  </si>
  <si>
    <t>Enrocamento</t>
  </si>
  <si>
    <t>Circuito</t>
  </si>
  <si>
    <t>Compacto</t>
  </si>
  <si>
    <t>Curto com Condutos</t>
  </si>
  <si>
    <t>Longo com Túnel</t>
  </si>
  <si>
    <t>Longo com Canal</t>
  </si>
  <si>
    <t>2 Fases no Leito com Adufas</t>
  </si>
  <si>
    <t>Estruturas</t>
  </si>
  <si>
    <t>Livre com Bacia</t>
  </si>
  <si>
    <t>Livre com Salto de Esqui</t>
  </si>
  <si>
    <t>Status</t>
  </si>
  <si>
    <t>ok</t>
  </si>
  <si>
    <t>em teste</t>
  </si>
  <si>
    <t>Layout</t>
  </si>
  <si>
    <t>Templates</t>
  </si>
  <si>
    <t>Vertedouro no centro</t>
  </si>
  <si>
    <t>Estruturas nas Margens</t>
  </si>
  <si>
    <t>Vertedouro na M Direita</t>
  </si>
  <si>
    <t>Tomada d'Água na M Esquerda</t>
  </si>
  <si>
    <t>Vertedouro na M Esquerda</t>
  </si>
  <si>
    <t>Tomada d'Água na M Direita</t>
  </si>
  <si>
    <t>VT e TA no Leito do Rio</t>
  </si>
  <si>
    <t>VT no Leito e TA na Margem</t>
  </si>
  <si>
    <t>Vertedouro a direita do centro</t>
  </si>
  <si>
    <t>Tomada d'Água a direita do VT</t>
  </si>
  <si>
    <t>Vertedouro a esquerda do centro</t>
  </si>
  <si>
    <t>Tomada d'Água a esquerda do VT</t>
  </si>
  <si>
    <t>Muros de Transição</t>
  </si>
  <si>
    <t>?</t>
  </si>
  <si>
    <t>TEMPLATES</t>
  </si>
  <si>
    <t>PhBulb</t>
  </si>
  <si>
    <t>PhPelt</t>
  </si>
  <si>
    <t>PhKapc</t>
  </si>
  <si>
    <t>PhKaps</t>
  </si>
  <si>
    <t>PhFrvt</t>
  </si>
  <si>
    <t>PhFrhz</t>
  </si>
  <si>
    <t>Bulb</t>
  </si>
  <si>
    <t xml:space="preserve">Horizontal Francis </t>
  </si>
  <si>
    <t xml:space="preserve">Vertical Francis </t>
  </si>
  <si>
    <t xml:space="preserve">Steel Kaplan </t>
  </si>
  <si>
    <t xml:space="preserve">Concrete Kaplan </t>
  </si>
  <si>
    <t>Powerhouse</t>
  </si>
  <si>
    <t>Dam</t>
  </si>
  <si>
    <t>Concrete</t>
  </si>
  <si>
    <t>Earthfill</t>
  </si>
  <si>
    <t>Rockfill</t>
  </si>
  <si>
    <t>DmConc</t>
  </si>
  <si>
    <t>DmEart</t>
  </si>
  <si>
    <t>DmRock</t>
  </si>
  <si>
    <t>Spillway</t>
  </si>
  <si>
    <t>Controlled with Stilling Basin</t>
  </si>
  <si>
    <t>Controlled with Ski Jump</t>
  </si>
  <si>
    <t>SpCbas</t>
  </si>
  <si>
    <t>SpCjmp</t>
  </si>
  <si>
    <t>Diversion</t>
  </si>
  <si>
    <t>Tunnel</t>
  </si>
  <si>
    <t>Gallery</t>
  </si>
  <si>
    <t>DvRbed</t>
  </si>
  <si>
    <t>DvSlui</t>
  </si>
  <si>
    <t>DvTunl</t>
  </si>
  <si>
    <t>DvGall</t>
  </si>
  <si>
    <t>Hydraulic System</t>
  </si>
  <si>
    <t>Compact</t>
  </si>
  <si>
    <t>Penstock</t>
  </si>
  <si>
    <t>HsComp</t>
  </si>
  <si>
    <t>HsPstk</t>
  </si>
  <si>
    <t>HsTunl</t>
  </si>
  <si>
    <t>Headrace channel</t>
  </si>
  <si>
    <t>HsChan</t>
  </si>
  <si>
    <t>Riverbed</t>
  </si>
  <si>
    <t>Bulb Powerhouse, Compact Hydraulic System, Concrete Dam, Controlled Spillway with Stilling Basin, Riverbed Diversion</t>
  </si>
  <si>
    <t>LAYOUTS</t>
  </si>
  <si>
    <t>Left Bank</t>
  </si>
  <si>
    <t>Right Bank</t>
  </si>
  <si>
    <t>EX:</t>
  </si>
  <si>
    <t>SpLbed</t>
  </si>
  <si>
    <t>SpCbed</t>
  </si>
  <si>
    <t>SpLbnk</t>
  </si>
  <si>
    <t>SpRbnk</t>
  </si>
  <si>
    <t>Intake</t>
  </si>
  <si>
    <t>InLspw</t>
  </si>
  <si>
    <t>InLbnk</t>
  </si>
  <si>
    <t>InRbnk</t>
  </si>
  <si>
    <t>Sluiceway</t>
  </si>
  <si>
    <t>Diversion Scheme</t>
  </si>
  <si>
    <t xml:space="preserve">Layout </t>
  </si>
  <si>
    <t>DvTunl and DvGall</t>
  </si>
  <si>
    <t>DvRbed and DvSlui</t>
  </si>
  <si>
    <t>Tunnel and Gallery</t>
  </si>
  <si>
    <t>Riverbed and Sluiceway</t>
  </si>
  <si>
    <t>Right Riverbed</t>
  </si>
  <si>
    <t>Left Riverbed</t>
  </si>
  <si>
    <t>Center Riverbed</t>
  </si>
  <si>
    <t>Foot of the dam Layout with Riverbank Diversion Scheme</t>
  </si>
  <si>
    <t>Diversion type Layout with Riverbank Diversion Scheme</t>
  </si>
  <si>
    <t>FtRbnkDsch</t>
  </si>
  <si>
    <t>DtRbnkDsch</t>
  </si>
  <si>
    <t>FtRbedSept</t>
  </si>
  <si>
    <t>FtRbedLcfd</t>
  </si>
  <si>
    <t>Foot of the dam Layout, Riverbed Diversion Scheme with Septum in the Banks</t>
  </si>
  <si>
    <t>Foot of the dam Layout, Riverbed Diversion Scheme with Longitudinal Cofferdam</t>
  </si>
  <si>
    <t>Foot of the dam Layout, Riverbed Diversion Scheme with Septum in the Banks, Spillway in the Center of the Riverbed and Intake in its Left</t>
  </si>
  <si>
    <t>Foot of the dam Layout, Riverbed Diversion Scheme with Longitudinal Cofferdam, Spillway in the Left of the Riverbed and Intake in its Left</t>
  </si>
  <si>
    <t>Diversion type Layout with Riverbank Diversion Scheme, Spillway in the Left Bank and Intake in the Right Bank</t>
  </si>
  <si>
    <t>to the Left of the Spillway</t>
  </si>
  <si>
    <t>to the Right of the Spillway</t>
  </si>
  <si>
    <t>incluir?</t>
  </si>
  <si>
    <t>Controlled with Stilling Basin or Ski Jump</t>
  </si>
  <si>
    <t>Uncontrolled with Stilling Basin</t>
  </si>
  <si>
    <t>Uncontrolled with Ski Jump</t>
  </si>
  <si>
    <t>Controlled / Uncontrolled with Stilling Basin or Ski Jump</t>
  </si>
  <si>
    <t>SpUbas</t>
  </si>
  <si>
    <t>SpUjmp</t>
  </si>
  <si>
    <t>Controlled Chute</t>
  </si>
  <si>
    <t>SpCcht</t>
  </si>
  <si>
    <t>A = afastamento entre o centro do rio e o vertedouro</t>
  </si>
  <si>
    <t>Critério para desvios em duas fases com ensecadeira longitudinal</t>
  </si>
  <si>
    <t>I = afastamento entre o centro do rio e o eixo da ensecadeira</t>
  </si>
  <si>
    <t xml:space="preserve">Se A &lt;= hyd_rver_axis_w /4 </t>
  </si>
  <si>
    <t>M = 4 * A - hyd_rver_axis_w</t>
  </si>
  <si>
    <t xml:space="preserve">Se A &gt; hyd_rver_axis_w /4 </t>
  </si>
  <si>
    <t>E se VT + CF não couberem até a ombreira?</t>
  </si>
  <si>
    <t>aproximação do centro (A - M e I - M) e escavação na margem (em verde)</t>
  </si>
  <si>
    <t>A = (3 * (1 + rtc_dam0_a0cf_k * hyd_flow_0100_q ^ rtc_dam0_b0cf_k) + 10) + 5</t>
  </si>
  <si>
    <t>I = 1,5 * (1 + rtc_dam0_a0cf_k * hyd_flow_0100_q ^ rtc_dam0_b0cf_k) + 5</t>
  </si>
  <si>
    <t>SpC</t>
  </si>
  <si>
    <t>SpU</t>
  </si>
  <si>
    <t>bas</t>
  </si>
  <si>
    <t>jmp</t>
  </si>
  <si>
    <t>cht</t>
  </si>
  <si>
    <t>SpRbed</t>
  </si>
  <si>
    <t xml:space="preserve">and a </t>
  </si>
  <si>
    <t xml:space="preserve">powerhouse placed </t>
  </si>
  <si>
    <t>Ft</t>
  </si>
  <si>
    <t>RbedLcfd</t>
  </si>
  <si>
    <t>RbedSept</t>
  </si>
  <si>
    <t>Dt</t>
  </si>
  <si>
    <t>RbnkDsch</t>
  </si>
  <si>
    <t xml:space="preserve">layout with </t>
  </si>
  <si>
    <t xml:space="preserve"> dam, </t>
  </si>
  <si>
    <t xml:space="preserve">spillway </t>
  </si>
  <si>
    <t>Template</t>
  </si>
  <si>
    <t xml:space="preserve">concrete </t>
  </si>
  <si>
    <t xml:space="preserve">earthfill </t>
  </si>
  <si>
    <t xml:space="preserve">rockfill </t>
  </si>
  <si>
    <t xml:space="preserve">compact </t>
  </si>
  <si>
    <t xml:space="preserve">penstock  </t>
  </si>
  <si>
    <t xml:space="preserve">tunnel </t>
  </si>
  <si>
    <t xml:space="preserve">headrace channel </t>
  </si>
  <si>
    <t xml:space="preserve">Bulb </t>
  </si>
  <si>
    <t xml:space="preserve">concrete Kaplan  </t>
  </si>
  <si>
    <t xml:space="preserve">steel Kaplan  </t>
  </si>
  <si>
    <t xml:space="preserve">vertical Francis  </t>
  </si>
  <si>
    <t xml:space="preserve">horizontal Francis  </t>
  </si>
  <si>
    <t xml:space="preserve">Pelton </t>
  </si>
  <si>
    <t xml:space="preserve">controlled </t>
  </si>
  <si>
    <t xml:space="preserve">uncontrolled </t>
  </si>
  <si>
    <t xml:space="preserve">chute </t>
  </si>
  <si>
    <t xml:space="preserve">riverbed </t>
  </si>
  <si>
    <t xml:space="preserve">foot of the dam </t>
  </si>
  <si>
    <t xml:space="preserve">diversion type </t>
  </si>
  <si>
    <t xml:space="preserve">riverbed diversion scheme with longitudinal cofferdam </t>
  </si>
  <si>
    <t xml:space="preserve">riverbed diversion scheme with septum in the banks </t>
  </si>
  <si>
    <t xml:space="preserve">riverbank diversion scheme </t>
  </si>
  <si>
    <t xml:space="preserve">on the right side of the riverbed </t>
  </si>
  <si>
    <t xml:space="preserve">on the left side of thre riverbed </t>
  </si>
  <si>
    <t xml:space="preserve">on the center of the riverbed </t>
  </si>
  <si>
    <t xml:space="preserve">on the right bank </t>
  </si>
  <si>
    <t xml:space="preserve">on the left bank </t>
  </si>
  <si>
    <t xml:space="preserve">on the right side of the spillway </t>
  </si>
  <si>
    <t xml:space="preserve">on the left of the spillway </t>
  </si>
  <si>
    <t xml:space="preserve">Hydropower plant with a  </t>
  </si>
  <si>
    <t>InRspw</t>
  </si>
  <si>
    <t xml:space="preserve">. It has </t>
  </si>
  <si>
    <t xml:space="preserve">with stilling basin </t>
  </si>
  <si>
    <t xml:space="preserve">with ski jump </t>
  </si>
  <si>
    <t xml:space="preserve">hydraulic system with a </t>
  </si>
  <si>
    <t xml:space="preserve">, a </t>
  </si>
  <si>
    <t>with sluiceways.</t>
  </si>
  <si>
    <t>with tunnel.</t>
  </si>
  <si>
    <t>with galleries.</t>
  </si>
  <si>
    <t>TEXTO:</t>
  </si>
  <si>
    <t>Face de concreto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</si>
</sst>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Fill="1"/>
    <xf numFmtId="0" fontId="2" fillId="0" borderId="0" xfId="0" applyFont="1"/>
    <xf numFmtId="0" fontId="1" fillId="0" borderId="0" xfId="0" applyFont="1"/>
    <xf numFmtId="0" fontId="3" fillId="0" borderId="0" xfId="0" applyFont="1" applyFill="1"/>
    <xf numFmtId="0" fontId="4" fillId="0" borderId="0" xfId="0" applyFont="1" applyFill="1"/>
    <xf numFmtId="0" fontId="1" fillId="3" borderId="0" xfId="0" applyFont="1" applyFill="1"/>
    <xf numFmtId="0" fontId="0" fillId="3" borderId="0" xfId="0" applyFill="1"/>
    <xf numFmtId="0" fontId="4" fillId="3" borderId="0" xfId="0" applyFont="1" applyFill="1"/>
    <xf numFmtId="0" fontId="5" fillId="3" borderId="0" xfId="0" applyFont="1" applyFill="1"/>
    <xf numFmtId="0" fontId="1" fillId="4" borderId="0" xfId="0" applyFont="1" applyFill="1"/>
    <xf numFmtId="0" fontId="0" fillId="4" borderId="0" xfId="0" applyFill="1"/>
    <xf numFmtId="0" fontId="5" fillId="4" borderId="0" xfId="0" applyFont="1" applyFill="1"/>
    <xf numFmtId="0" fontId="4" fillId="4" borderId="0" xfId="0" applyFont="1" applyFill="1"/>
    <xf numFmtId="0" fontId="6" fillId="0" borderId="0" xfId="0" applyFont="1"/>
    <xf numFmtId="0" fontId="7" fillId="0" borderId="0" xfId="0" applyFont="1"/>
    <xf numFmtId="0" fontId="7" fillId="6" borderId="0" xfId="0" applyFont="1" applyFill="1"/>
    <xf numFmtId="0" fontId="7" fillId="2" borderId="0" xfId="0" applyFont="1" applyFill="1"/>
    <xf numFmtId="0" fontId="7" fillId="5" borderId="0" xfId="0" applyFont="1" applyFill="1"/>
    <xf numFmtId="0" fontId="7" fillId="0" borderId="0" xfId="0" applyFont="1" applyFill="1"/>
    <xf numFmtId="0" fontId="8" fillId="0" borderId="0" xfId="0" applyFont="1"/>
    <xf numFmtId="0" fontId="7" fillId="7" borderId="0" xfId="0" applyFont="1" applyFill="1"/>
    <xf numFmtId="0" fontId="7" fillId="8" borderId="0" xfId="0" applyFont="1" applyFill="1"/>
    <xf numFmtId="0" fontId="9" fillId="8" borderId="0" xfId="0" applyFont="1" applyFill="1"/>
    <xf numFmtId="0" fontId="7" fillId="0" borderId="0" xfId="0" applyFont="1" applyFill="1" applyAlignment="1"/>
    <xf numFmtId="0" fontId="7" fillId="0" borderId="0" xfId="0" applyFont="1" applyAlignment="1"/>
    <xf numFmtId="0" fontId="7" fillId="7" borderId="0" xfId="0" applyFont="1" applyFill="1" applyAlignment="1"/>
    <xf numFmtId="0" fontId="7" fillId="8" borderId="0" xfId="0" applyFont="1" applyFill="1" applyAlignment="1"/>
    <xf numFmtId="0" fontId="7" fillId="0" borderId="0" xfId="0" applyFont="1" applyAlignment="1">
      <alignment horizontal="center"/>
    </xf>
    <xf numFmtId="0" fontId="7" fillId="9" borderId="0" xfId="0" applyFont="1" applyFill="1" applyAlignment="1">
      <alignment horizontal="center"/>
    </xf>
    <xf numFmtId="0" fontId="0" fillId="0" borderId="0" xfId="0" applyFont="1"/>
    <xf numFmtId="0" fontId="1" fillId="10" borderId="0" xfId="0" applyFont="1" applyFill="1"/>
    <xf numFmtId="0" fontId="0" fillId="10" borderId="0" xfId="0" applyFont="1" applyFill="1"/>
    <xf numFmtId="0" fontId="1" fillId="0" borderId="0" xfId="0" applyFont="1" applyFill="1"/>
    <xf numFmtId="0" fontId="0" fillId="0" borderId="0" xfId="0" applyFont="1" applyFill="1"/>
    <xf numFmtId="0" fontId="0" fillId="0" borderId="0" xfId="0" applyFont="1" applyFill="1" applyAlignment="1">
      <alignment vertical="center" wrapText="1"/>
    </xf>
    <xf numFmtId="0" fontId="0" fillId="0" borderId="0" xfId="0" applyFont="1" applyAlignment="1">
      <alignment vertical="center"/>
    </xf>
    <xf numFmtId="0" fontId="0" fillId="10" borderId="0" xfId="0" applyFont="1" applyFill="1" applyAlignment="1">
      <alignment horizontal="left" vertical="center"/>
    </xf>
    <xf numFmtId="0" fontId="0" fillId="10" borderId="0" xfId="0" applyFont="1" applyFill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7" fillId="5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0" fillId="0" borderId="0" xfId="0" applyAlignment="1">
      <alignment horizontal="left" indent="1"/>
    </xf>
    <xf numFmtId="0" fontId="0" fillId="0" borderId="0" xfId="0" applyFont="1" applyAlignment="1">
      <alignment horizontal="left" indent="1"/>
    </xf>
    <xf numFmtId="0" fontId="0" fillId="11" borderId="0" xfId="0" applyFont="1" applyFill="1"/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11" fillId="0" borderId="0" xfId="0" applyFont="1" applyAlignment="1">
      <alignment horizontal="right"/>
    </xf>
    <xf numFmtId="0" fontId="10" fillId="0" borderId="1" xfId="0" applyFont="1" applyBorder="1" applyAlignment="1">
      <alignment horizontal="right"/>
    </xf>
    <xf numFmtId="0" fontId="10" fillId="0" borderId="2" xfId="0" applyFont="1" applyBorder="1" applyAlignment="1">
      <alignment horizontal="right"/>
    </xf>
    <xf numFmtId="0" fontId="10" fillId="0" borderId="2" xfId="0" applyFont="1" applyFill="1" applyBorder="1" applyAlignment="1">
      <alignment horizontal="right"/>
    </xf>
    <xf numFmtId="0" fontId="11" fillId="0" borderId="0" xfId="0" applyFont="1"/>
    <xf numFmtId="0" fontId="10" fillId="0" borderId="3" xfId="0" applyFont="1" applyFill="1" applyBorder="1" applyAlignment="1">
      <alignment horizontal="right"/>
    </xf>
    <xf numFmtId="0" fontId="7" fillId="7" borderId="0" xfId="0" applyFont="1" applyFill="1" applyAlignment="1">
      <alignment horizontal="center"/>
    </xf>
    <xf numFmtId="0" fontId="12" fillId="8" borderId="0" xfId="0" applyFont="1" applyFill="1" applyAlignment="1">
      <alignment horizontal="center"/>
    </xf>
    <xf numFmtId="0" fontId="7" fillId="0" borderId="0" xfId="0" applyFont="1"/>
    <xf numFmtId="0" fontId="7" fillId="0" borderId="0" xfId="0" applyFont="1" applyFill="1" applyAlignment="1"/>
    <xf numFmtId="0" fontId="7" fillId="9" borderId="0" xfId="0" applyFont="1" applyFill="1" applyAlignment="1">
      <alignment horizontal="center"/>
    </xf>
    <xf numFmtId="0" fontId="7" fillId="7" borderId="0" xfId="0" applyFont="1" applyFill="1" applyAlignment="1">
      <alignment horizontal="center"/>
    </xf>
    <xf numFmtId="0" fontId="12" fillId="8" borderId="0" xfId="0" applyFont="1" applyFill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9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59531</xdr:colOff>
      <xdr:row>61</xdr:row>
      <xdr:rowOff>35719</xdr:rowOff>
    </xdr:from>
    <xdr:to>
      <xdr:col>14</xdr:col>
      <xdr:colOff>4762</xdr:colOff>
      <xdr:row>91</xdr:row>
      <xdr:rowOff>83344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55C81DC7-8EDD-4A71-878A-67286D0C7D7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r="1988" b="10130"/>
        <a:stretch/>
      </xdr:blipFill>
      <xdr:spPr>
        <a:xfrm>
          <a:off x="238125" y="11894344"/>
          <a:ext cx="9839325" cy="5762625"/>
        </a:xfrm>
        <a:prstGeom prst="rect">
          <a:avLst/>
        </a:prstGeom>
      </xdr:spPr>
    </xdr:pic>
    <xdr:clientData/>
  </xdr:twoCellAnchor>
  <xdr:twoCellAnchor>
    <xdr:from>
      <xdr:col>6</xdr:col>
      <xdr:colOff>180975</xdr:colOff>
      <xdr:row>98</xdr:row>
      <xdr:rowOff>57150</xdr:rowOff>
    </xdr:from>
    <xdr:to>
      <xdr:col>14</xdr:col>
      <xdr:colOff>19050</xdr:colOff>
      <xdr:row>110</xdr:row>
      <xdr:rowOff>9526</xdr:rowOff>
    </xdr:to>
    <xdr:grpSp>
      <xdr:nvGrpSpPr>
        <xdr:cNvPr id="6" name="Agrupar 5">
          <a:extLst>
            <a:ext uri="{FF2B5EF4-FFF2-40B4-BE49-F238E27FC236}">
              <a16:creationId xmlns:a16="http://schemas.microsoft.com/office/drawing/2014/main" xmlns="" id="{BEC70F6B-4047-4E3F-811F-A8F45B7F1985}"/>
            </a:ext>
          </a:extLst>
        </xdr:cNvPr>
        <xdr:cNvGrpSpPr/>
      </xdr:nvGrpSpPr>
      <xdr:grpSpPr>
        <a:xfrm>
          <a:off x="4931569" y="19154775"/>
          <a:ext cx="5160169" cy="2238376"/>
          <a:chOff x="5575300" y="5754688"/>
          <a:chExt cx="5124450" cy="2238376"/>
        </a:xfrm>
      </xdr:grpSpPr>
      <xdr:grpSp>
        <xdr:nvGrpSpPr>
          <xdr:cNvPr id="7" name="Agrupar 6">
            <a:extLst>
              <a:ext uri="{FF2B5EF4-FFF2-40B4-BE49-F238E27FC236}">
                <a16:creationId xmlns:a16="http://schemas.microsoft.com/office/drawing/2014/main" xmlns="" id="{4251EBA4-52D3-44AF-8819-8A1A4490B717}"/>
              </a:ext>
            </a:extLst>
          </xdr:cNvPr>
          <xdr:cNvGrpSpPr/>
        </xdr:nvGrpSpPr>
        <xdr:grpSpPr>
          <a:xfrm>
            <a:off x="5575300" y="5754688"/>
            <a:ext cx="5124450" cy="2238376"/>
            <a:chOff x="5518150" y="5754688"/>
            <a:chExt cx="5124450" cy="2238376"/>
          </a:xfrm>
        </xdr:grpSpPr>
        <xdr:cxnSp macro="">
          <xdr:nvCxnSpPr>
            <xdr:cNvPr id="15" name="Conector: Curvo 14">
              <a:extLst>
                <a:ext uri="{FF2B5EF4-FFF2-40B4-BE49-F238E27FC236}">
                  <a16:creationId xmlns:a16="http://schemas.microsoft.com/office/drawing/2014/main" xmlns="" id="{91F9E273-89B9-48E3-9630-AC226A65956A}"/>
                </a:ext>
              </a:extLst>
            </xdr:cNvPr>
            <xdr:cNvCxnSpPr/>
          </xdr:nvCxnSpPr>
          <xdr:spPr>
            <a:xfrm rot="16200000" flipV="1">
              <a:off x="8151586" y="5904187"/>
              <a:ext cx="434348" cy="135349"/>
            </a:xfrm>
            <a:prstGeom prst="curvedConnector3">
              <a:avLst>
                <a:gd name="adj1" fmla="val 50000"/>
              </a:avLst>
            </a:prstGeom>
            <a:ln w="38100">
              <a:solidFill>
                <a:schemeClr val="accent1">
                  <a:lumMod val="75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6" name="Conector: Curvo 15">
              <a:extLst>
                <a:ext uri="{FF2B5EF4-FFF2-40B4-BE49-F238E27FC236}">
                  <a16:creationId xmlns:a16="http://schemas.microsoft.com/office/drawing/2014/main" xmlns="" id="{E68CA8A3-7B4B-4796-849A-BCD1E21368B1}"/>
                </a:ext>
              </a:extLst>
            </xdr:cNvPr>
            <xdr:cNvCxnSpPr/>
          </xdr:nvCxnSpPr>
          <xdr:spPr>
            <a:xfrm rot="16200000" flipV="1">
              <a:off x="8295507" y="7651616"/>
              <a:ext cx="434348" cy="133762"/>
            </a:xfrm>
            <a:prstGeom prst="curvedConnector3">
              <a:avLst>
                <a:gd name="adj1" fmla="val 50000"/>
              </a:avLst>
            </a:prstGeom>
            <a:ln w="38100">
              <a:solidFill>
                <a:schemeClr val="accent1">
                  <a:lumMod val="75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7" name="Forma Livre: Forma 16">
              <a:extLst>
                <a:ext uri="{FF2B5EF4-FFF2-40B4-BE49-F238E27FC236}">
                  <a16:creationId xmlns:a16="http://schemas.microsoft.com/office/drawing/2014/main" xmlns="" id="{BDA85897-688B-448A-966B-A616C89611E5}"/>
                </a:ext>
              </a:extLst>
            </xdr:cNvPr>
            <xdr:cNvSpPr/>
          </xdr:nvSpPr>
          <xdr:spPr>
            <a:xfrm>
              <a:off x="7442244" y="5884067"/>
              <a:ext cx="174097" cy="2108997"/>
            </a:xfrm>
            <a:custGeom>
              <a:avLst/>
              <a:gdLst>
                <a:gd name="connsiteX0" fmla="*/ 0 w 171527"/>
                <a:gd name="connsiteY0" fmla="*/ 0 h 2173704"/>
                <a:gd name="connsiteX1" fmla="*/ 76200 w 171527"/>
                <a:gd name="connsiteY1" fmla="*/ 161925 h 2173704"/>
                <a:gd name="connsiteX2" fmla="*/ 95250 w 171527"/>
                <a:gd name="connsiteY2" fmla="*/ 247650 h 2173704"/>
                <a:gd name="connsiteX3" fmla="*/ 104775 w 171527"/>
                <a:gd name="connsiteY3" fmla="*/ 285750 h 2173704"/>
                <a:gd name="connsiteX4" fmla="*/ 114300 w 171527"/>
                <a:gd name="connsiteY4" fmla="*/ 514350 h 2173704"/>
                <a:gd name="connsiteX5" fmla="*/ 123825 w 171527"/>
                <a:gd name="connsiteY5" fmla="*/ 571500 h 2173704"/>
                <a:gd name="connsiteX6" fmla="*/ 142875 w 171527"/>
                <a:gd name="connsiteY6" fmla="*/ 723900 h 2173704"/>
                <a:gd name="connsiteX7" fmla="*/ 133350 w 171527"/>
                <a:gd name="connsiteY7" fmla="*/ 933450 h 2173704"/>
                <a:gd name="connsiteX8" fmla="*/ 123825 w 171527"/>
                <a:gd name="connsiteY8" fmla="*/ 971550 h 2173704"/>
                <a:gd name="connsiteX9" fmla="*/ 95250 w 171527"/>
                <a:gd name="connsiteY9" fmla="*/ 1000125 h 2173704"/>
                <a:gd name="connsiteX10" fmla="*/ 76200 w 171527"/>
                <a:gd name="connsiteY10" fmla="*/ 1028700 h 2173704"/>
                <a:gd name="connsiteX11" fmla="*/ 57150 w 171527"/>
                <a:gd name="connsiteY11" fmla="*/ 1114425 h 2173704"/>
                <a:gd name="connsiteX12" fmla="*/ 66675 w 171527"/>
                <a:gd name="connsiteY12" fmla="*/ 1390650 h 2173704"/>
                <a:gd name="connsiteX13" fmla="*/ 95250 w 171527"/>
                <a:gd name="connsiteY13" fmla="*/ 1514475 h 2173704"/>
                <a:gd name="connsiteX14" fmla="*/ 104775 w 171527"/>
                <a:gd name="connsiteY14" fmla="*/ 1543050 h 2173704"/>
                <a:gd name="connsiteX15" fmla="*/ 104775 w 171527"/>
                <a:gd name="connsiteY15" fmla="*/ 1828800 h 2173704"/>
                <a:gd name="connsiteX16" fmla="*/ 85725 w 171527"/>
                <a:gd name="connsiteY16" fmla="*/ 1857375 h 2173704"/>
                <a:gd name="connsiteX17" fmla="*/ 57150 w 171527"/>
                <a:gd name="connsiteY17" fmla="*/ 1914525 h 2173704"/>
                <a:gd name="connsiteX18" fmla="*/ 76200 w 171527"/>
                <a:gd name="connsiteY18" fmla="*/ 2066925 h 2173704"/>
                <a:gd name="connsiteX19" fmla="*/ 95250 w 171527"/>
                <a:gd name="connsiteY19" fmla="*/ 2095500 h 2173704"/>
                <a:gd name="connsiteX20" fmla="*/ 123825 w 171527"/>
                <a:gd name="connsiteY20" fmla="*/ 2105025 h 2173704"/>
                <a:gd name="connsiteX21" fmla="*/ 142875 w 171527"/>
                <a:gd name="connsiteY21" fmla="*/ 2162175 h 2173704"/>
                <a:gd name="connsiteX22" fmla="*/ 171450 w 171527"/>
                <a:gd name="connsiteY22" fmla="*/ 2162175 h 2173704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  <a:cxn ang="0">
                  <a:pos x="connsiteX17" y="connsiteY17"/>
                </a:cxn>
                <a:cxn ang="0">
                  <a:pos x="connsiteX18" y="connsiteY18"/>
                </a:cxn>
                <a:cxn ang="0">
                  <a:pos x="connsiteX19" y="connsiteY19"/>
                </a:cxn>
                <a:cxn ang="0">
                  <a:pos x="connsiteX20" y="connsiteY20"/>
                </a:cxn>
                <a:cxn ang="0">
                  <a:pos x="connsiteX21" y="connsiteY21"/>
                </a:cxn>
                <a:cxn ang="0">
                  <a:pos x="connsiteX22" y="connsiteY22"/>
                </a:cxn>
              </a:cxnLst>
              <a:rect l="l" t="t" r="r" b="b"/>
              <a:pathLst>
                <a:path w="171527" h="2173704">
                  <a:moveTo>
                    <a:pt x="0" y="0"/>
                  </a:moveTo>
                  <a:cubicBezTo>
                    <a:pt x="44884" y="78547"/>
                    <a:pt x="42195" y="66712"/>
                    <a:pt x="76200" y="161925"/>
                  </a:cubicBezTo>
                  <a:cubicBezTo>
                    <a:pt x="83032" y="181055"/>
                    <a:pt x="91344" y="230072"/>
                    <a:pt x="95250" y="247650"/>
                  </a:cubicBezTo>
                  <a:cubicBezTo>
                    <a:pt x="98090" y="260429"/>
                    <a:pt x="101600" y="273050"/>
                    <a:pt x="104775" y="285750"/>
                  </a:cubicBezTo>
                  <a:cubicBezTo>
                    <a:pt x="107950" y="361950"/>
                    <a:pt x="109227" y="438253"/>
                    <a:pt x="114300" y="514350"/>
                  </a:cubicBezTo>
                  <a:cubicBezTo>
                    <a:pt x="115585" y="533620"/>
                    <a:pt x="121430" y="552336"/>
                    <a:pt x="123825" y="571500"/>
                  </a:cubicBezTo>
                  <a:cubicBezTo>
                    <a:pt x="146718" y="754647"/>
                    <a:pt x="121176" y="593707"/>
                    <a:pt x="142875" y="723900"/>
                  </a:cubicBezTo>
                  <a:cubicBezTo>
                    <a:pt x="139700" y="793750"/>
                    <a:pt x="138713" y="863734"/>
                    <a:pt x="133350" y="933450"/>
                  </a:cubicBezTo>
                  <a:cubicBezTo>
                    <a:pt x="132346" y="946502"/>
                    <a:pt x="130320" y="960184"/>
                    <a:pt x="123825" y="971550"/>
                  </a:cubicBezTo>
                  <a:cubicBezTo>
                    <a:pt x="117142" y="983246"/>
                    <a:pt x="103874" y="989777"/>
                    <a:pt x="95250" y="1000125"/>
                  </a:cubicBezTo>
                  <a:cubicBezTo>
                    <a:pt x="87921" y="1008919"/>
                    <a:pt x="81320" y="1018461"/>
                    <a:pt x="76200" y="1028700"/>
                  </a:cubicBezTo>
                  <a:cubicBezTo>
                    <a:pt x="64476" y="1052148"/>
                    <a:pt x="60808" y="1092475"/>
                    <a:pt x="57150" y="1114425"/>
                  </a:cubicBezTo>
                  <a:cubicBezTo>
                    <a:pt x="60325" y="1206500"/>
                    <a:pt x="61565" y="1298662"/>
                    <a:pt x="66675" y="1390650"/>
                  </a:cubicBezTo>
                  <a:cubicBezTo>
                    <a:pt x="69972" y="1450001"/>
                    <a:pt x="77211" y="1460357"/>
                    <a:pt x="95250" y="1514475"/>
                  </a:cubicBezTo>
                  <a:lnTo>
                    <a:pt x="104775" y="1543050"/>
                  </a:lnTo>
                  <a:cubicBezTo>
                    <a:pt x="121686" y="1661430"/>
                    <a:pt x="124882" y="1654541"/>
                    <a:pt x="104775" y="1828800"/>
                  </a:cubicBezTo>
                  <a:cubicBezTo>
                    <a:pt x="103463" y="1840172"/>
                    <a:pt x="90845" y="1847136"/>
                    <a:pt x="85725" y="1857375"/>
                  </a:cubicBezTo>
                  <a:cubicBezTo>
                    <a:pt x="46290" y="1936245"/>
                    <a:pt x="111745" y="1832633"/>
                    <a:pt x="57150" y="1914525"/>
                  </a:cubicBezTo>
                  <a:cubicBezTo>
                    <a:pt x="58297" y="1928287"/>
                    <a:pt x="60643" y="2030626"/>
                    <a:pt x="76200" y="2066925"/>
                  </a:cubicBezTo>
                  <a:cubicBezTo>
                    <a:pt x="80709" y="2077447"/>
                    <a:pt x="86311" y="2088349"/>
                    <a:pt x="95250" y="2095500"/>
                  </a:cubicBezTo>
                  <a:cubicBezTo>
                    <a:pt x="103090" y="2101772"/>
                    <a:pt x="114300" y="2101850"/>
                    <a:pt x="123825" y="2105025"/>
                  </a:cubicBezTo>
                  <a:cubicBezTo>
                    <a:pt x="130175" y="2124075"/>
                    <a:pt x="123825" y="2155825"/>
                    <a:pt x="142875" y="2162175"/>
                  </a:cubicBezTo>
                  <a:cubicBezTo>
                    <a:pt x="174462" y="2172704"/>
                    <a:pt x="171450" y="2181740"/>
                    <a:pt x="171450" y="2162175"/>
                  </a:cubicBezTo>
                </a:path>
              </a:pathLst>
            </a:custGeom>
            <a:noFill/>
            <a:ln w="57150">
              <a:solidFill>
                <a:schemeClr val="accent1">
                  <a:lumMod val="75000"/>
                </a:schemeClr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  <xdr:cxnSp macro="">
          <xdr:nvCxnSpPr>
            <xdr:cNvPr id="18" name="Conector reto 17">
              <a:extLst>
                <a:ext uri="{FF2B5EF4-FFF2-40B4-BE49-F238E27FC236}">
                  <a16:creationId xmlns:a16="http://schemas.microsoft.com/office/drawing/2014/main" xmlns="" id="{4835B3F0-547B-41A5-8BAF-41FCE3D42631}"/>
                </a:ext>
              </a:extLst>
            </xdr:cNvPr>
            <xdr:cNvCxnSpPr/>
          </xdr:nvCxnSpPr>
          <xdr:spPr>
            <a:xfrm>
              <a:off x="5518150" y="6900628"/>
              <a:ext cx="5124450" cy="0"/>
            </a:xfrm>
            <a:prstGeom prst="line">
              <a:avLst/>
            </a:prstGeom>
            <a:ln w="76200"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9" name="Conector reto 18">
              <a:extLst>
                <a:ext uri="{FF2B5EF4-FFF2-40B4-BE49-F238E27FC236}">
                  <a16:creationId xmlns:a16="http://schemas.microsoft.com/office/drawing/2014/main" xmlns="" id="{6D66C8D8-7C37-448A-8E21-7912B3A5B7A7}"/>
                </a:ext>
              </a:extLst>
            </xdr:cNvPr>
            <xdr:cNvCxnSpPr/>
          </xdr:nvCxnSpPr>
          <xdr:spPr>
            <a:xfrm>
              <a:off x="6618681" y="6604901"/>
              <a:ext cx="588142" cy="0"/>
            </a:xfrm>
            <a:prstGeom prst="line">
              <a:avLst/>
            </a:prstGeom>
            <a:ln w="38100">
              <a:solidFill>
                <a:schemeClr val="accent6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0" name="Conector reto 19">
              <a:extLst>
                <a:ext uri="{FF2B5EF4-FFF2-40B4-BE49-F238E27FC236}">
                  <a16:creationId xmlns:a16="http://schemas.microsoft.com/office/drawing/2014/main" xmlns="" id="{5BCCFC11-9D0B-445D-8896-274CC2AECEE2}"/>
                </a:ext>
              </a:extLst>
            </xdr:cNvPr>
            <xdr:cNvCxnSpPr/>
          </xdr:nvCxnSpPr>
          <xdr:spPr>
            <a:xfrm>
              <a:off x="6040206" y="6604901"/>
              <a:ext cx="588143" cy="0"/>
            </a:xfrm>
            <a:prstGeom prst="line">
              <a:avLst/>
            </a:prstGeom>
            <a:ln w="38100">
              <a:solidFill>
                <a:schemeClr val="accent3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1" name="Conector reto 20">
              <a:extLst>
                <a:ext uri="{FF2B5EF4-FFF2-40B4-BE49-F238E27FC236}">
                  <a16:creationId xmlns:a16="http://schemas.microsoft.com/office/drawing/2014/main" xmlns="" id="{18B10BF4-E7C8-4EDB-9806-10930D4B96AE}"/>
                </a:ext>
              </a:extLst>
            </xdr:cNvPr>
            <xdr:cNvCxnSpPr/>
          </xdr:nvCxnSpPr>
          <xdr:spPr>
            <a:xfrm flipV="1">
              <a:off x="7669285" y="6235243"/>
              <a:ext cx="0" cy="480556"/>
            </a:xfrm>
            <a:prstGeom prst="line">
              <a:avLst/>
            </a:prstGeom>
            <a:ln w="3810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2" name="Conector reto 21">
              <a:extLst>
                <a:ext uri="{FF2B5EF4-FFF2-40B4-BE49-F238E27FC236}">
                  <a16:creationId xmlns:a16="http://schemas.microsoft.com/office/drawing/2014/main" xmlns="" id="{E4788C70-F6BF-42F3-8EAE-F9B7000F5FE3}"/>
                </a:ext>
              </a:extLst>
            </xdr:cNvPr>
            <xdr:cNvCxnSpPr/>
          </xdr:nvCxnSpPr>
          <xdr:spPr>
            <a:xfrm>
              <a:off x="7206822" y="6577177"/>
              <a:ext cx="0" cy="480556"/>
            </a:xfrm>
            <a:prstGeom prst="line">
              <a:avLst/>
            </a:prstGeom>
            <a:ln>
              <a:solidFill>
                <a:sysClr val="windowText" lastClr="000000"/>
              </a:solidFill>
              <a:prstDash val="das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31" name="Cruz 30">
              <a:extLst>
                <a:ext uri="{FF2B5EF4-FFF2-40B4-BE49-F238E27FC236}">
                  <a16:creationId xmlns:a16="http://schemas.microsoft.com/office/drawing/2014/main" xmlns="" id="{D0181BF7-8674-4CF1-B4F7-4511638EA219}"/>
                </a:ext>
              </a:extLst>
            </xdr:cNvPr>
            <xdr:cNvSpPr/>
          </xdr:nvSpPr>
          <xdr:spPr>
            <a:xfrm rot="2587131">
              <a:off x="8528167" y="6828290"/>
              <a:ext cx="148076" cy="141117"/>
            </a:xfrm>
            <a:prstGeom prst="plus">
              <a:avLst>
                <a:gd name="adj" fmla="val 43750"/>
              </a:avLst>
            </a:prstGeom>
            <a:solidFill>
              <a:srgbClr val="FF00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  <xdr:cxnSp macro="">
          <xdr:nvCxnSpPr>
            <xdr:cNvPr id="32" name="Conector reto 31">
              <a:extLst>
                <a:ext uri="{FF2B5EF4-FFF2-40B4-BE49-F238E27FC236}">
                  <a16:creationId xmlns:a16="http://schemas.microsoft.com/office/drawing/2014/main" xmlns="" id="{740878BA-62FC-4E02-877C-2A71A1174238}"/>
                </a:ext>
              </a:extLst>
            </xdr:cNvPr>
            <xdr:cNvCxnSpPr/>
          </xdr:nvCxnSpPr>
          <xdr:spPr>
            <a:xfrm flipV="1">
              <a:off x="8392774" y="5957999"/>
              <a:ext cx="0" cy="1765118"/>
            </a:xfrm>
            <a:prstGeom prst="line">
              <a:avLst/>
            </a:prstGeom>
            <a:ln w="38100">
              <a:solidFill>
                <a:schemeClr val="accent2">
                  <a:lumMod val="60000"/>
                  <a:lumOff val="4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3" name="Conector reto 32">
              <a:extLst>
                <a:ext uri="{FF2B5EF4-FFF2-40B4-BE49-F238E27FC236}">
                  <a16:creationId xmlns:a16="http://schemas.microsoft.com/office/drawing/2014/main" xmlns="" id="{C13459AB-EED2-4385-A11E-BA7F36847EAD}"/>
                </a:ext>
              </a:extLst>
            </xdr:cNvPr>
            <xdr:cNvCxnSpPr/>
          </xdr:nvCxnSpPr>
          <xdr:spPr>
            <a:xfrm>
              <a:off x="6878121" y="5976482"/>
              <a:ext cx="1514654" cy="0"/>
            </a:xfrm>
            <a:prstGeom prst="line">
              <a:avLst/>
            </a:prstGeom>
            <a:ln w="38100">
              <a:solidFill>
                <a:schemeClr val="accent2">
                  <a:lumMod val="60000"/>
                  <a:lumOff val="4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4" name="Conector reto 33">
              <a:extLst>
                <a:ext uri="{FF2B5EF4-FFF2-40B4-BE49-F238E27FC236}">
                  <a16:creationId xmlns:a16="http://schemas.microsoft.com/office/drawing/2014/main" xmlns="" id="{AD26B6F9-446C-4BEA-A418-C30108C3806D}"/>
                </a:ext>
              </a:extLst>
            </xdr:cNvPr>
            <xdr:cNvCxnSpPr/>
          </xdr:nvCxnSpPr>
          <xdr:spPr>
            <a:xfrm>
              <a:off x="6580010" y="7713876"/>
              <a:ext cx="1822432" cy="0"/>
            </a:xfrm>
            <a:prstGeom prst="line">
              <a:avLst/>
            </a:prstGeom>
            <a:ln w="38100">
              <a:solidFill>
                <a:schemeClr val="accent2">
                  <a:lumMod val="60000"/>
                  <a:lumOff val="4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36" name="CaixaDeTexto 35">
              <a:extLst>
                <a:ext uri="{FF2B5EF4-FFF2-40B4-BE49-F238E27FC236}">
                  <a16:creationId xmlns:a16="http://schemas.microsoft.com/office/drawing/2014/main" xmlns="" id="{E13466B8-85F7-4856-A984-B4327293195C}"/>
                </a:ext>
              </a:extLst>
            </xdr:cNvPr>
            <xdr:cNvSpPr txBox="1"/>
          </xdr:nvSpPr>
          <xdr:spPr>
            <a:xfrm>
              <a:off x="8377402" y="7155656"/>
              <a:ext cx="342642" cy="220663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lang="pt-BR" sz="1000">
                  <a:solidFill>
                    <a:sysClr val="windowText" lastClr="000000"/>
                  </a:solidFill>
                </a:rPr>
                <a:t>I</a:t>
              </a:r>
              <a:endParaRPr lang="pt-BR" sz="11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37" name="CaixaDeTexto 36">
              <a:extLst>
                <a:ext uri="{FF2B5EF4-FFF2-40B4-BE49-F238E27FC236}">
                  <a16:creationId xmlns:a16="http://schemas.microsoft.com/office/drawing/2014/main" xmlns="" id="{D1297B7D-A6B3-4426-9FC3-06761396248B}"/>
                </a:ext>
              </a:extLst>
            </xdr:cNvPr>
            <xdr:cNvSpPr txBox="1"/>
          </xdr:nvSpPr>
          <xdr:spPr>
            <a:xfrm>
              <a:off x="7934324" y="6534150"/>
              <a:ext cx="600075" cy="23103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lang="pt-BR" sz="1000" b="1">
                  <a:solidFill>
                    <a:sysClr val="windowText" lastClr="000000"/>
                  </a:solidFill>
                </a:rPr>
                <a:t>A</a:t>
              </a:r>
              <a:endParaRPr lang="pt-BR" sz="1100" b="1">
                <a:solidFill>
                  <a:sysClr val="windowText" lastClr="000000"/>
                </a:solidFill>
              </a:endParaRPr>
            </a:p>
          </xdr:txBody>
        </xdr:sp>
        <xdr:cxnSp macro="">
          <xdr:nvCxnSpPr>
            <xdr:cNvPr id="38" name="Conector de Seta Reta 37">
              <a:extLst>
                <a:ext uri="{FF2B5EF4-FFF2-40B4-BE49-F238E27FC236}">
                  <a16:creationId xmlns:a16="http://schemas.microsoft.com/office/drawing/2014/main" xmlns="" id="{885BD9BA-48C9-46AB-A9C7-E60E69760D39}"/>
                </a:ext>
              </a:extLst>
            </xdr:cNvPr>
            <xdr:cNvCxnSpPr/>
          </xdr:nvCxnSpPr>
          <xdr:spPr>
            <a:xfrm>
              <a:off x="7880350" y="6754443"/>
              <a:ext cx="692149" cy="0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headEnd type="triangle"/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8" name="Agrupar 7">
            <a:extLst>
              <a:ext uri="{FF2B5EF4-FFF2-40B4-BE49-F238E27FC236}">
                <a16:creationId xmlns:a16="http://schemas.microsoft.com/office/drawing/2014/main" xmlns="" id="{33C9D07F-A9BD-430D-B58F-E62E050DC947}"/>
              </a:ext>
            </a:extLst>
          </xdr:cNvPr>
          <xdr:cNvGrpSpPr/>
        </xdr:nvGrpSpPr>
        <xdr:grpSpPr>
          <a:xfrm>
            <a:off x="7379254" y="5819377"/>
            <a:ext cx="2336246" cy="2108997"/>
            <a:chOff x="7379254" y="5819377"/>
            <a:chExt cx="2336246" cy="2108997"/>
          </a:xfrm>
        </xdr:grpSpPr>
        <xdr:cxnSp macro="">
          <xdr:nvCxnSpPr>
            <xdr:cNvPr id="9" name="Conector reto 8">
              <a:extLst>
                <a:ext uri="{FF2B5EF4-FFF2-40B4-BE49-F238E27FC236}">
                  <a16:creationId xmlns:a16="http://schemas.microsoft.com/office/drawing/2014/main" xmlns="" id="{A191F43A-C941-49F0-A070-0F866F1D4183}"/>
                </a:ext>
              </a:extLst>
            </xdr:cNvPr>
            <xdr:cNvCxnSpPr/>
          </xdr:nvCxnSpPr>
          <xdr:spPr>
            <a:xfrm>
              <a:off x="7379254" y="6918810"/>
              <a:ext cx="588142" cy="0"/>
            </a:xfrm>
            <a:prstGeom prst="line">
              <a:avLst/>
            </a:prstGeom>
            <a:ln w="38100">
              <a:solidFill>
                <a:srgbClr val="FFFF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1" name="Forma Livre: Forma 10">
              <a:extLst>
                <a:ext uri="{FF2B5EF4-FFF2-40B4-BE49-F238E27FC236}">
                  <a16:creationId xmlns:a16="http://schemas.microsoft.com/office/drawing/2014/main" xmlns="" id="{70A5F1F9-1367-45E7-85B7-FC1F4FF6F705}"/>
                </a:ext>
              </a:extLst>
            </xdr:cNvPr>
            <xdr:cNvSpPr/>
          </xdr:nvSpPr>
          <xdr:spPr>
            <a:xfrm>
              <a:off x="9428171" y="5819377"/>
              <a:ext cx="174097" cy="2108997"/>
            </a:xfrm>
            <a:custGeom>
              <a:avLst/>
              <a:gdLst>
                <a:gd name="connsiteX0" fmla="*/ 0 w 171527"/>
                <a:gd name="connsiteY0" fmla="*/ 0 h 2173704"/>
                <a:gd name="connsiteX1" fmla="*/ 76200 w 171527"/>
                <a:gd name="connsiteY1" fmla="*/ 161925 h 2173704"/>
                <a:gd name="connsiteX2" fmla="*/ 95250 w 171527"/>
                <a:gd name="connsiteY2" fmla="*/ 247650 h 2173704"/>
                <a:gd name="connsiteX3" fmla="*/ 104775 w 171527"/>
                <a:gd name="connsiteY3" fmla="*/ 285750 h 2173704"/>
                <a:gd name="connsiteX4" fmla="*/ 114300 w 171527"/>
                <a:gd name="connsiteY4" fmla="*/ 514350 h 2173704"/>
                <a:gd name="connsiteX5" fmla="*/ 123825 w 171527"/>
                <a:gd name="connsiteY5" fmla="*/ 571500 h 2173704"/>
                <a:gd name="connsiteX6" fmla="*/ 142875 w 171527"/>
                <a:gd name="connsiteY6" fmla="*/ 723900 h 2173704"/>
                <a:gd name="connsiteX7" fmla="*/ 133350 w 171527"/>
                <a:gd name="connsiteY7" fmla="*/ 933450 h 2173704"/>
                <a:gd name="connsiteX8" fmla="*/ 123825 w 171527"/>
                <a:gd name="connsiteY8" fmla="*/ 971550 h 2173704"/>
                <a:gd name="connsiteX9" fmla="*/ 95250 w 171527"/>
                <a:gd name="connsiteY9" fmla="*/ 1000125 h 2173704"/>
                <a:gd name="connsiteX10" fmla="*/ 76200 w 171527"/>
                <a:gd name="connsiteY10" fmla="*/ 1028700 h 2173704"/>
                <a:gd name="connsiteX11" fmla="*/ 57150 w 171527"/>
                <a:gd name="connsiteY11" fmla="*/ 1114425 h 2173704"/>
                <a:gd name="connsiteX12" fmla="*/ 66675 w 171527"/>
                <a:gd name="connsiteY12" fmla="*/ 1390650 h 2173704"/>
                <a:gd name="connsiteX13" fmla="*/ 95250 w 171527"/>
                <a:gd name="connsiteY13" fmla="*/ 1514475 h 2173704"/>
                <a:gd name="connsiteX14" fmla="*/ 104775 w 171527"/>
                <a:gd name="connsiteY14" fmla="*/ 1543050 h 2173704"/>
                <a:gd name="connsiteX15" fmla="*/ 104775 w 171527"/>
                <a:gd name="connsiteY15" fmla="*/ 1828800 h 2173704"/>
                <a:gd name="connsiteX16" fmla="*/ 85725 w 171527"/>
                <a:gd name="connsiteY16" fmla="*/ 1857375 h 2173704"/>
                <a:gd name="connsiteX17" fmla="*/ 57150 w 171527"/>
                <a:gd name="connsiteY17" fmla="*/ 1914525 h 2173704"/>
                <a:gd name="connsiteX18" fmla="*/ 76200 w 171527"/>
                <a:gd name="connsiteY18" fmla="*/ 2066925 h 2173704"/>
                <a:gd name="connsiteX19" fmla="*/ 95250 w 171527"/>
                <a:gd name="connsiteY19" fmla="*/ 2095500 h 2173704"/>
                <a:gd name="connsiteX20" fmla="*/ 123825 w 171527"/>
                <a:gd name="connsiteY20" fmla="*/ 2105025 h 2173704"/>
                <a:gd name="connsiteX21" fmla="*/ 142875 w 171527"/>
                <a:gd name="connsiteY21" fmla="*/ 2162175 h 2173704"/>
                <a:gd name="connsiteX22" fmla="*/ 171450 w 171527"/>
                <a:gd name="connsiteY22" fmla="*/ 2162175 h 2173704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  <a:cxn ang="0">
                  <a:pos x="connsiteX17" y="connsiteY17"/>
                </a:cxn>
                <a:cxn ang="0">
                  <a:pos x="connsiteX18" y="connsiteY18"/>
                </a:cxn>
                <a:cxn ang="0">
                  <a:pos x="connsiteX19" y="connsiteY19"/>
                </a:cxn>
                <a:cxn ang="0">
                  <a:pos x="connsiteX20" y="connsiteY20"/>
                </a:cxn>
                <a:cxn ang="0">
                  <a:pos x="connsiteX21" y="connsiteY21"/>
                </a:cxn>
                <a:cxn ang="0">
                  <a:pos x="connsiteX22" y="connsiteY22"/>
                </a:cxn>
              </a:cxnLst>
              <a:rect l="l" t="t" r="r" b="b"/>
              <a:pathLst>
                <a:path w="171527" h="2173704">
                  <a:moveTo>
                    <a:pt x="0" y="0"/>
                  </a:moveTo>
                  <a:cubicBezTo>
                    <a:pt x="44884" y="78547"/>
                    <a:pt x="42195" y="66712"/>
                    <a:pt x="76200" y="161925"/>
                  </a:cubicBezTo>
                  <a:cubicBezTo>
                    <a:pt x="83032" y="181055"/>
                    <a:pt x="91344" y="230072"/>
                    <a:pt x="95250" y="247650"/>
                  </a:cubicBezTo>
                  <a:cubicBezTo>
                    <a:pt x="98090" y="260429"/>
                    <a:pt x="101600" y="273050"/>
                    <a:pt x="104775" y="285750"/>
                  </a:cubicBezTo>
                  <a:cubicBezTo>
                    <a:pt x="107950" y="361950"/>
                    <a:pt x="109227" y="438253"/>
                    <a:pt x="114300" y="514350"/>
                  </a:cubicBezTo>
                  <a:cubicBezTo>
                    <a:pt x="115585" y="533620"/>
                    <a:pt x="121430" y="552336"/>
                    <a:pt x="123825" y="571500"/>
                  </a:cubicBezTo>
                  <a:cubicBezTo>
                    <a:pt x="146718" y="754647"/>
                    <a:pt x="121176" y="593707"/>
                    <a:pt x="142875" y="723900"/>
                  </a:cubicBezTo>
                  <a:cubicBezTo>
                    <a:pt x="139700" y="793750"/>
                    <a:pt x="138713" y="863734"/>
                    <a:pt x="133350" y="933450"/>
                  </a:cubicBezTo>
                  <a:cubicBezTo>
                    <a:pt x="132346" y="946502"/>
                    <a:pt x="130320" y="960184"/>
                    <a:pt x="123825" y="971550"/>
                  </a:cubicBezTo>
                  <a:cubicBezTo>
                    <a:pt x="117142" y="983246"/>
                    <a:pt x="103874" y="989777"/>
                    <a:pt x="95250" y="1000125"/>
                  </a:cubicBezTo>
                  <a:cubicBezTo>
                    <a:pt x="87921" y="1008919"/>
                    <a:pt x="81320" y="1018461"/>
                    <a:pt x="76200" y="1028700"/>
                  </a:cubicBezTo>
                  <a:cubicBezTo>
                    <a:pt x="64476" y="1052148"/>
                    <a:pt x="60808" y="1092475"/>
                    <a:pt x="57150" y="1114425"/>
                  </a:cubicBezTo>
                  <a:cubicBezTo>
                    <a:pt x="60325" y="1206500"/>
                    <a:pt x="61565" y="1298662"/>
                    <a:pt x="66675" y="1390650"/>
                  </a:cubicBezTo>
                  <a:cubicBezTo>
                    <a:pt x="69972" y="1450001"/>
                    <a:pt x="77211" y="1460357"/>
                    <a:pt x="95250" y="1514475"/>
                  </a:cubicBezTo>
                  <a:lnTo>
                    <a:pt x="104775" y="1543050"/>
                  </a:lnTo>
                  <a:cubicBezTo>
                    <a:pt x="121686" y="1661430"/>
                    <a:pt x="124882" y="1654541"/>
                    <a:pt x="104775" y="1828800"/>
                  </a:cubicBezTo>
                  <a:cubicBezTo>
                    <a:pt x="103463" y="1840172"/>
                    <a:pt x="90845" y="1847136"/>
                    <a:pt x="85725" y="1857375"/>
                  </a:cubicBezTo>
                  <a:cubicBezTo>
                    <a:pt x="46290" y="1936245"/>
                    <a:pt x="111745" y="1832633"/>
                    <a:pt x="57150" y="1914525"/>
                  </a:cubicBezTo>
                  <a:cubicBezTo>
                    <a:pt x="58297" y="1928287"/>
                    <a:pt x="60643" y="2030626"/>
                    <a:pt x="76200" y="2066925"/>
                  </a:cubicBezTo>
                  <a:cubicBezTo>
                    <a:pt x="80709" y="2077447"/>
                    <a:pt x="86311" y="2088349"/>
                    <a:pt x="95250" y="2095500"/>
                  </a:cubicBezTo>
                  <a:cubicBezTo>
                    <a:pt x="103090" y="2101772"/>
                    <a:pt x="114300" y="2101850"/>
                    <a:pt x="123825" y="2105025"/>
                  </a:cubicBezTo>
                  <a:cubicBezTo>
                    <a:pt x="130175" y="2124075"/>
                    <a:pt x="123825" y="2155825"/>
                    <a:pt x="142875" y="2162175"/>
                  </a:cubicBezTo>
                  <a:cubicBezTo>
                    <a:pt x="174462" y="2172704"/>
                    <a:pt x="171450" y="2181740"/>
                    <a:pt x="171450" y="2162175"/>
                  </a:cubicBezTo>
                </a:path>
              </a:pathLst>
            </a:custGeom>
            <a:noFill/>
            <a:ln w="57150">
              <a:solidFill>
                <a:schemeClr val="accent1">
                  <a:lumMod val="75000"/>
                </a:schemeClr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  <xdr:cxnSp macro="">
          <xdr:nvCxnSpPr>
            <xdr:cNvPr id="12" name="Conector reto 11">
              <a:extLst>
                <a:ext uri="{FF2B5EF4-FFF2-40B4-BE49-F238E27FC236}">
                  <a16:creationId xmlns:a16="http://schemas.microsoft.com/office/drawing/2014/main" xmlns="" id="{0057AF4B-928D-4693-B1BD-948A0CDAF97F}"/>
                </a:ext>
              </a:extLst>
            </xdr:cNvPr>
            <xdr:cNvCxnSpPr/>
          </xdr:nvCxnSpPr>
          <xdr:spPr>
            <a:xfrm>
              <a:off x="8402442" y="5976482"/>
              <a:ext cx="1305120" cy="8393"/>
            </a:xfrm>
            <a:prstGeom prst="line">
              <a:avLst/>
            </a:prstGeom>
            <a:ln w="38100">
              <a:solidFill>
                <a:schemeClr val="accent2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3" name="Conector reto 12">
              <a:extLst>
                <a:ext uri="{FF2B5EF4-FFF2-40B4-BE49-F238E27FC236}">
                  <a16:creationId xmlns:a16="http://schemas.microsoft.com/office/drawing/2014/main" xmlns="" id="{B22746FD-EBE9-46D8-9AD9-5DE7D6CFE23E}"/>
                </a:ext>
              </a:extLst>
            </xdr:cNvPr>
            <xdr:cNvCxnSpPr/>
          </xdr:nvCxnSpPr>
          <xdr:spPr>
            <a:xfrm>
              <a:off x="8418313" y="7713876"/>
              <a:ext cx="1297187" cy="1374"/>
            </a:xfrm>
            <a:prstGeom prst="line">
              <a:avLst/>
            </a:prstGeom>
            <a:ln w="38100">
              <a:solidFill>
                <a:schemeClr val="accent2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11</xdr:col>
      <xdr:colOff>495300</xdr:colOff>
      <xdr:row>105</xdr:row>
      <xdr:rowOff>95250</xdr:rowOff>
    </xdr:from>
    <xdr:to>
      <xdr:col>11</xdr:col>
      <xdr:colOff>762000</xdr:colOff>
      <xdr:row>105</xdr:row>
      <xdr:rowOff>95250</xdr:rowOff>
    </xdr:to>
    <xdr:cxnSp macro="">
      <xdr:nvCxnSpPr>
        <xdr:cNvPr id="40" name="Conector de Seta Reta 39">
          <a:extLst>
            <a:ext uri="{FF2B5EF4-FFF2-40B4-BE49-F238E27FC236}">
              <a16:creationId xmlns:a16="http://schemas.microsoft.com/office/drawing/2014/main" xmlns="" id="{17024149-D11A-48B7-B5C8-21E276FCA685}"/>
            </a:ext>
          </a:extLst>
        </xdr:cNvPr>
        <xdr:cNvCxnSpPr/>
      </xdr:nvCxnSpPr>
      <xdr:spPr>
        <a:xfrm>
          <a:off x="7791450" y="20326350"/>
          <a:ext cx="266700" cy="0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504825</xdr:colOff>
      <xdr:row>110</xdr:row>
      <xdr:rowOff>152400</xdr:rowOff>
    </xdr:from>
    <xdr:to>
      <xdr:col>14</xdr:col>
      <xdr:colOff>9525</xdr:colOff>
      <xdr:row>122</xdr:row>
      <xdr:rowOff>104776</xdr:rowOff>
    </xdr:to>
    <xdr:grpSp>
      <xdr:nvGrpSpPr>
        <xdr:cNvPr id="44" name="Agrupar 43">
          <a:extLst>
            <a:ext uri="{FF2B5EF4-FFF2-40B4-BE49-F238E27FC236}">
              <a16:creationId xmlns:a16="http://schemas.microsoft.com/office/drawing/2014/main" xmlns="" id="{9BB032E5-B5F2-4980-ABB3-F26AC08105D4}"/>
            </a:ext>
          </a:extLst>
        </xdr:cNvPr>
        <xdr:cNvGrpSpPr/>
      </xdr:nvGrpSpPr>
      <xdr:grpSpPr>
        <a:xfrm>
          <a:off x="5445919" y="21536025"/>
          <a:ext cx="4636294" cy="2238376"/>
          <a:chOff x="5965825" y="5754688"/>
          <a:chExt cx="4600575" cy="2238376"/>
        </a:xfrm>
      </xdr:grpSpPr>
      <xdr:grpSp>
        <xdr:nvGrpSpPr>
          <xdr:cNvPr id="45" name="Agrupar 44">
            <a:extLst>
              <a:ext uri="{FF2B5EF4-FFF2-40B4-BE49-F238E27FC236}">
                <a16:creationId xmlns:a16="http://schemas.microsoft.com/office/drawing/2014/main" xmlns="" id="{8692A4CC-0EB1-4D02-9D2A-5130C7E2ECE2}"/>
              </a:ext>
            </a:extLst>
          </xdr:cNvPr>
          <xdr:cNvGrpSpPr/>
        </xdr:nvGrpSpPr>
        <xdr:grpSpPr>
          <a:xfrm>
            <a:off x="5965825" y="5754688"/>
            <a:ext cx="4600575" cy="2238376"/>
            <a:chOff x="5908675" y="5754688"/>
            <a:chExt cx="4600575" cy="2238376"/>
          </a:xfrm>
        </xdr:grpSpPr>
        <xdr:cxnSp macro="">
          <xdr:nvCxnSpPr>
            <xdr:cNvPr id="51" name="Conector: Curvo 50">
              <a:extLst>
                <a:ext uri="{FF2B5EF4-FFF2-40B4-BE49-F238E27FC236}">
                  <a16:creationId xmlns:a16="http://schemas.microsoft.com/office/drawing/2014/main" xmlns="" id="{84377CAA-1AAC-4F3D-A872-FE8CC982AEFC}"/>
                </a:ext>
              </a:extLst>
            </xdr:cNvPr>
            <xdr:cNvCxnSpPr/>
          </xdr:nvCxnSpPr>
          <xdr:spPr>
            <a:xfrm rot="16200000" flipV="1">
              <a:off x="8151586" y="5904187"/>
              <a:ext cx="434348" cy="135349"/>
            </a:xfrm>
            <a:prstGeom prst="curvedConnector3">
              <a:avLst>
                <a:gd name="adj1" fmla="val 50000"/>
              </a:avLst>
            </a:prstGeom>
            <a:ln w="38100">
              <a:solidFill>
                <a:schemeClr val="accent1">
                  <a:lumMod val="75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2" name="Conector: Curvo 51">
              <a:extLst>
                <a:ext uri="{FF2B5EF4-FFF2-40B4-BE49-F238E27FC236}">
                  <a16:creationId xmlns:a16="http://schemas.microsoft.com/office/drawing/2014/main" xmlns="" id="{092A9606-AB5D-445C-B086-D4875E5FABD4}"/>
                </a:ext>
              </a:extLst>
            </xdr:cNvPr>
            <xdr:cNvCxnSpPr/>
          </xdr:nvCxnSpPr>
          <xdr:spPr>
            <a:xfrm rot="16200000" flipV="1">
              <a:off x="8295507" y="7651616"/>
              <a:ext cx="434348" cy="133762"/>
            </a:xfrm>
            <a:prstGeom prst="curvedConnector3">
              <a:avLst>
                <a:gd name="adj1" fmla="val 50000"/>
              </a:avLst>
            </a:prstGeom>
            <a:ln w="38100">
              <a:solidFill>
                <a:schemeClr val="accent1">
                  <a:lumMod val="75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53" name="Forma Livre: Forma 52">
              <a:extLst>
                <a:ext uri="{FF2B5EF4-FFF2-40B4-BE49-F238E27FC236}">
                  <a16:creationId xmlns:a16="http://schemas.microsoft.com/office/drawing/2014/main" xmlns="" id="{8D1DD988-F0E5-45F1-860C-3F0B8440FD37}"/>
                </a:ext>
              </a:extLst>
            </xdr:cNvPr>
            <xdr:cNvSpPr/>
          </xdr:nvSpPr>
          <xdr:spPr>
            <a:xfrm>
              <a:off x="7442244" y="5884067"/>
              <a:ext cx="174097" cy="2108997"/>
            </a:xfrm>
            <a:custGeom>
              <a:avLst/>
              <a:gdLst>
                <a:gd name="connsiteX0" fmla="*/ 0 w 171527"/>
                <a:gd name="connsiteY0" fmla="*/ 0 h 2173704"/>
                <a:gd name="connsiteX1" fmla="*/ 76200 w 171527"/>
                <a:gd name="connsiteY1" fmla="*/ 161925 h 2173704"/>
                <a:gd name="connsiteX2" fmla="*/ 95250 w 171527"/>
                <a:gd name="connsiteY2" fmla="*/ 247650 h 2173704"/>
                <a:gd name="connsiteX3" fmla="*/ 104775 w 171527"/>
                <a:gd name="connsiteY3" fmla="*/ 285750 h 2173704"/>
                <a:gd name="connsiteX4" fmla="*/ 114300 w 171527"/>
                <a:gd name="connsiteY4" fmla="*/ 514350 h 2173704"/>
                <a:gd name="connsiteX5" fmla="*/ 123825 w 171527"/>
                <a:gd name="connsiteY5" fmla="*/ 571500 h 2173704"/>
                <a:gd name="connsiteX6" fmla="*/ 142875 w 171527"/>
                <a:gd name="connsiteY6" fmla="*/ 723900 h 2173704"/>
                <a:gd name="connsiteX7" fmla="*/ 133350 w 171527"/>
                <a:gd name="connsiteY7" fmla="*/ 933450 h 2173704"/>
                <a:gd name="connsiteX8" fmla="*/ 123825 w 171527"/>
                <a:gd name="connsiteY8" fmla="*/ 971550 h 2173704"/>
                <a:gd name="connsiteX9" fmla="*/ 95250 w 171527"/>
                <a:gd name="connsiteY9" fmla="*/ 1000125 h 2173704"/>
                <a:gd name="connsiteX10" fmla="*/ 76200 w 171527"/>
                <a:gd name="connsiteY10" fmla="*/ 1028700 h 2173704"/>
                <a:gd name="connsiteX11" fmla="*/ 57150 w 171527"/>
                <a:gd name="connsiteY11" fmla="*/ 1114425 h 2173704"/>
                <a:gd name="connsiteX12" fmla="*/ 66675 w 171527"/>
                <a:gd name="connsiteY12" fmla="*/ 1390650 h 2173704"/>
                <a:gd name="connsiteX13" fmla="*/ 95250 w 171527"/>
                <a:gd name="connsiteY13" fmla="*/ 1514475 h 2173704"/>
                <a:gd name="connsiteX14" fmla="*/ 104775 w 171527"/>
                <a:gd name="connsiteY14" fmla="*/ 1543050 h 2173704"/>
                <a:gd name="connsiteX15" fmla="*/ 104775 w 171527"/>
                <a:gd name="connsiteY15" fmla="*/ 1828800 h 2173704"/>
                <a:gd name="connsiteX16" fmla="*/ 85725 w 171527"/>
                <a:gd name="connsiteY16" fmla="*/ 1857375 h 2173704"/>
                <a:gd name="connsiteX17" fmla="*/ 57150 w 171527"/>
                <a:gd name="connsiteY17" fmla="*/ 1914525 h 2173704"/>
                <a:gd name="connsiteX18" fmla="*/ 76200 w 171527"/>
                <a:gd name="connsiteY18" fmla="*/ 2066925 h 2173704"/>
                <a:gd name="connsiteX19" fmla="*/ 95250 w 171527"/>
                <a:gd name="connsiteY19" fmla="*/ 2095500 h 2173704"/>
                <a:gd name="connsiteX20" fmla="*/ 123825 w 171527"/>
                <a:gd name="connsiteY20" fmla="*/ 2105025 h 2173704"/>
                <a:gd name="connsiteX21" fmla="*/ 142875 w 171527"/>
                <a:gd name="connsiteY21" fmla="*/ 2162175 h 2173704"/>
                <a:gd name="connsiteX22" fmla="*/ 171450 w 171527"/>
                <a:gd name="connsiteY22" fmla="*/ 2162175 h 2173704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  <a:cxn ang="0">
                  <a:pos x="connsiteX17" y="connsiteY17"/>
                </a:cxn>
                <a:cxn ang="0">
                  <a:pos x="connsiteX18" y="connsiteY18"/>
                </a:cxn>
                <a:cxn ang="0">
                  <a:pos x="connsiteX19" y="connsiteY19"/>
                </a:cxn>
                <a:cxn ang="0">
                  <a:pos x="connsiteX20" y="connsiteY20"/>
                </a:cxn>
                <a:cxn ang="0">
                  <a:pos x="connsiteX21" y="connsiteY21"/>
                </a:cxn>
                <a:cxn ang="0">
                  <a:pos x="connsiteX22" y="connsiteY22"/>
                </a:cxn>
              </a:cxnLst>
              <a:rect l="l" t="t" r="r" b="b"/>
              <a:pathLst>
                <a:path w="171527" h="2173704">
                  <a:moveTo>
                    <a:pt x="0" y="0"/>
                  </a:moveTo>
                  <a:cubicBezTo>
                    <a:pt x="44884" y="78547"/>
                    <a:pt x="42195" y="66712"/>
                    <a:pt x="76200" y="161925"/>
                  </a:cubicBezTo>
                  <a:cubicBezTo>
                    <a:pt x="83032" y="181055"/>
                    <a:pt x="91344" y="230072"/>
                    <a:pt x="95250" y="247650"/>
                  </a:cubicBezTo>
                  <a:cubicBezTo>
                    <a:pt x="98090" y="260429"/>
                    <a:pt x="101600" y="273050"/>
                    <a:pt x="104775" y="285750"/>
                  </a:cubicBezTo>
                  <a:cubicBezTo>
                    <a:pt x="107950" y="361950"/>
                    <a:pt x="109227" y="438253"/>
                    <a:pt x="114300" y="514350"/>
                  </a:cubicBezTo>
                  <a:cubicBezTo>
                    <a:pt x="115585" y="533620"/>
                    <a:pt x="121430" y="552336"/>
                    <a:pt x="123825" y="571500"/>
                  </a:cubicBezTo>
                  <a:cubicBezTo>
                    <a:pt x="146718" y="754647"/>
                    <a:pt x="121176" y="593707"/>
                    <a:pt x="142875" y="723900"/>
                  </a:cubicBezTo>
                  <a:cubicBezTo>
                    <a:pt x="139700" y="793750"/>
                    <a:pt x="138713" y="863734"/>
                    <a:pt x="133350" y="933450"/>
                  </a:cubicBezTo>
                  <a:cubicBezTo>
                    <a:pt x="132346" y="946502"/>
                    <a:pt x="130320" y="960184"/>
                    <a:pt x="123825" y="971550"/>
                  </a:cubicBezTo>
                  <a:cubicBezTo>
                    <a:pt x="117142" y="983246"/>
                    <a:pt x="103874" y="989777"/>
                    <a:pt x="95250" y="1000125"/>
                  </a:cubicBezTo>
                  <a:cubicBezTo>
                    <a:pt x="87921" y="1008919"/>
                    <a:pt x="81320" y="1018461"/>
                    <a:pt x="76200" y="1028700"/>
                  </a:cubicBezTo>
                  <a:cubicBezTo>
                    <a:pt x="64476" y="1052148"/>
                    <a:pt x="60808" y="1092475"/>
                    <a:pt x="57150" y="1114425"/>
                  </a:cubicBezTo>
                  <a:cubicBezTo>
                    <a:pt x="60325" y="1206500"/>
                    <a:pt x="61565" y="1298662"/>
                    <a:pt x="66675" y="1390650"/>
                  </a:cubicBezTo>
                  <a:cubicBezTo>
                    <a:pt x="69972" y="1450001"/>
                    <a:pt x="77211" y="1460357"/>
                    <a:pt x="95250" y="1514475"/>
                  </a:cubicBezTo>
                  <a:lnTo>
                    <a:pt x="104775" y="1543050"/>
                  </a:lnTo>
                  <a:cubicBezTo>
                    <a:pt x="121686" y="1661430"/>
                    <a:pt x="124882" y="1654541"/>
                    <a:pt x="104775" y="1828800"/>
                  </a:cubicBezTo>
                  <a:cubicBezTo>
                    <a:pt x="103463" y="1840172"/>
                    <a:pt x="90845" y="1847136"/>
                    <a:pt x="85725" y="1857375"/>
                  </a:cubicBezTo>
                  <a:cubicBezTo>
                    <a:pt x="46290" y="1936245"/>
                    <a:pt x="111745" y="1832633"/>
                    <a:pt x="57150" y="1914525"/>
                  </a:cubicBezTo>
                  <a:cubicBezTo>
                    <a:pt x="58297" y="1928287"/>
                    <a:pt x="60643" y="2030626"/>
                    <a:pt x="76200" y="2066925"/>
                  </a:cubicBezTo>
                  <a:cubicBezTo>
                    <a:pt x="80709" y="2077447"/>
                    <a:pt x="86311" y="2088349"/>
                    <a:pt x="95250" y="2095500"/>
                  </a:cubicBezTo>
                  <a:cubicBezTo>
                    <a:pt x="103090" y="2101772"/>
                    <a:pt x="114300" y="2101850"/>
                    <a:pt x="123825" y="2105025"/>
                  </a:cubicBezTo>
                  <a:cubicBezTo>
                    <a:pt x="130175" y="2124075"/>
                    <a:pt x="123825" y="2155825"/>
                    <a:pt x="142875" y="2162175"/>
                  </a:cubicBezTo>
                  <a:cubicBezTo>
                    <a:pt x="174462" y="2172704"/>
                    <a:pt x="171450" y="2181740"/>
                    <a:pt x="171450" y="2162175"/>
                  </a:cubicBezTo>
                </a:path>
              </a:pathLst>
            </a:custGeom>
            <a:noFill/>
            <a:ln w="57150">
              <a:solidFill>
                <a:schemeClr val="accent1">
                  <a:lumMod val="75000"/>
                </a:schemeClr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  <xdr:cxnSp macro="">
          <xdr:nvCxnSpPr>
            <xdr:cNvPr id="54" name="Conector reto 53">
              <a:extLst>
                <a:ext uri="{FF2B5EF4-FFF2-40B4-BE49-F238E27FC236}">
                  <a16:creationId xmlns:a16="http://schemas.microsoft.com/office/drawing/2014/main" xmlns="" id="{51B44ADC-B5D8-4544-A93A-85A30D10C90C}"/>
                </a:ext>
              </a:extLst>
            </xdr:cNvPr>
            <xdr:cNvCxnSpPr/>
          </xdr:nvCxnSpPr>
          <xdr:spPr>
            <a:xfrm>
              <a:off x="5908675" y="6900628"/>
              <a:ext cx="4600575" cy="0"/>
            </a:xfrm>
            <a:prstGeom prst="line">
              <a:avLst/>
            </a:prstGeom>
            <a:ln w="76200"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5" name="Conector reto 54">
              <a:extLst>
                <a:ext uri="{FF2B5EF4-FFF2-40B4-BE49-F238E27FC236}">
                  <a16:creationId xmlns:a16="http://schemas.microsoft.com/office/drawing/2014/main" xmlns="" id="{BC8C0F10-083E-49D4-81D9-792A20A96262}"/>
                </a:ext>
              </a:extLst>
            </xdr:cNvPr>
            <xdr:cNvCxnSpPr/>
          </xdr:nvCxnSpPr>
          <xdr:spPr>
            <a:xfrm>
              <a:off x="6742506" y="6604901"/>
              <a:ext cx="588142" cy="0"/>
            </a:xfrm>
            <a:prstGeom prst="line">
              <a:avLst/>
            </a:prstGeom>
            <a:ln w="38100">
              <a:solidFill>
                <a:schemeClr val="accent6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6" name="Conector reto 55">
              <a:extLst>
                <a:ext uri="{FF2B5EF4-FFF2-40B4-BE49-F238E27FC236}">
                  <a16:creationId xmlns:a16="http://schemas.microsoft.com/office/drawing/2014/main" xmlns="" id="{EE358DA1-962B-42A1-983E-ED09CAD13DCE}"/>
                </a:ext>
              </a:extLst>
            </xdr:cNvPr>
            <xdr:cNvCxnSpPr/>
          </xdr:nvCxnSpPr>
          <xdr:spPr>
            <a:xfrm>
              <a:off x="6164031" y="6604901"/>
              <a:ext cx="588143" cy="0"/>
            </a:xfrm>
            <a:prstGeom prst="line">
              <a:avLst/>
            </a:prstGeom>
            <a:ln w="38100">
              <a:solidFill>
                <a:schemeClr val="accent3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7" name="Conector reto 56">
              <a:extLst>
                <a:ext uri="{FF2B5EF4-FFF2-40B4-BE49-F238E27FC236}">
                  <a16:creationId xmlns:a16="http://schemas.microsoft.com/office/drawing/2014/main" xmlns="" id="{A0D831DE-95F4-4CC5-8B1E-C4FED9C436D2}"/>
                </a:ext>
              </a:extLst>
            </xdr:cNvPr>
            <xdr:cNvCxnSpPr/>
          </xdr:nvCxnSpPr>
          <xdr:spPr>
            <a:xfrm flipV="1">
              <a:off x="7793110" y="6235243"/>
              <a:ext cx="0" cy="480556"/>
            </a:xfrm>
            <a:prstGeom prst="line">
              <a:avLst/>
            </a:prstGeom>
            <a:ln w="3810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8" name="Conector reto 57">
              <a:extLst>
                <a:ext uri="{FF2B5EF4-FFF2-40B4-BE49-F238E27FC236}">
                  <a16:creationId xmlns:a16="http://schemas.microsoft.com/office/drawing/2014/main" xmlns="" id="{53151078-68F0-43DC-9C5F-CC679EB8EE62}"/>
                </a:ext>
              </a:extLst>
            </xdr:cNvPr>
            <xdr:cNvCxnSpPr/>
          </xdr:nvCxnSpPr>
          <xdr:spPr>
            <a:xfrm>
              <a:off x="7330647" y="6577177"/>
              <a:ext cx="0" cy="480556"/>
            </a:xfrm>
            <a:prstGeom prst="line">
              <a:avLst/>
            </a:prstGeom>
            <a:ln>
              <a:solidFill>
                <a:sysClr val="windowText" lastClr="000000"/>
              </a:solidFill>
              <a:prstDash val="das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59" name="Cruz 58">
              <a:extLst>
                <a:ext uri="{FF2B5EF4-FFF2-40B4-BE49-F238E27FC236}">
                  <a16:creationId xmlns:a16="http://schemas.microsoft.com/office/drawing/2014/main" xmlns="" id="{6E83517A-3C96-4A69-8154-397260909F3C}"/>
                </a:ext>
              </a:extLst>
            </xdr:cNvPr>
            <xdr:cNvSpPr/>
          </xdr:nvSpPr>
          <xdr:spPr>
            <a:xfrm rot="2587131">
              <a:off x="8528167" y="6828290"/>
              <a:ext cx="148076" cy="141117"/>
            </a:xfrm>
            <a:prstGeom prst="plus">
              <a:avLst>
                <a:gd name="adj" fmla="val 43750"/>
              </a:avLst>
            </a:prstGeom>
            <a:solidFill>
              <a:srgbClr val="FF00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  <xdr:cxnSp macro="">
          <xdr:nvCxnSpPr>
            <xdr:cNvPr id="60" name="Conector reto 59">
              <a:extLst>
                <a:ext uri="{FF2B5EF4-FFF2-40B4-BE49-F238E27FC236}">
                  <a16:creationId xmlns:a16="http://schemas.microsoft.com/office/drawing/2014/main" xmlns="" id="{A0F8DC49-4770-48E7-82F5-9055300AA851}"/>
                </a:ext>
              </a:extLst>
            </xdr:cNvPr>
            <xdr:cNvCxnSpPr/>
          </xdr:nvCxnSpPr>
          <xdr:spPr>
            <a:xfrm flipV="1">
              <a:off x="8507074" y="5957999"/>
              <a:ext cx="0" cy="1765118"/>
            </a:xfrm>
            <a:prstGeom prst="line">
              <a:avLst/>
            </a:prstGeom>
            <a:ln w="38100">
              <a:solidFill>
                <a:schemeClr val="accent2">
                  <a:lumMod val="60000"/>
                  <a:lumOff val="4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1" name="Conector reto 60">
              <a:extLst>
                <a:ext uri="{FF2B5EF4-FFF2-40B4-BE49-F238E27FC236}">
                  <a16:creationId xmlns:a16="http://schemas.microsoft.com/office/drawing/2014/main" xmlns="" id="{A232F06A-F0E7-49B6-9319-BB5D24AB78DF}"/>
                </a:ext>
              </a:extLst>
            </xdr:cNvPr>
            <xdr:cNvCxnSpPr/>
          </xdr:nvCxnSpPr>
          <xdr:spPr>
            <a:xfrm>
              <a:off x="6992421" y="5976482"/>
              <a:ext cx="1514654" cy="0"/>
            </a:xfrm>
            <a:prstGeom prst="line">
              <a:avLst/>
            </a:prstGeom>
            <a:ln w="38100">
              <a:solidFill>
                <a:schemeClr val="accent2">
                  <a:lumMod val="60000"/>
                  <a:lumOff val="4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2" name="Conector reto 61">
              <a:extLst>
                <a:ext uri="{FF2B5EF4-FFF2-40B4-BE49-F238E27FC236}">
                  <a16:creationId xmlns:a16="http://schemas.microsoft.com/office/drawing/2014/main" xmlns="" id="{B0F8617E-3F6D-4C0F-9AF4-D341C6D904B6}"/>
                </a:ext>
              </a:extLst>
            </xdr:cNvPr>
            <xdr:cNvCxnSpPr/>
          </xdr:nvCxnSpPr>
          <xdr:spPr>
            <a:xfrm>
              <a:off x="6694310" y="7713876"/>
              <a:ext cx="1822432" cy="0"/>
            </a:xfrm>
            <a:prstGeom prst="line">
              <a:avLst/>
            </a:prstGeom>
            <a:ln w="38100">
              <a:solidFill>
                <a:schemeClr val="accent2">
                  <a:lumMod val="60000"/>
                  <a:lumOff val="4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63" name="CaixaDeTexto 62">
              <a:extLst>
                <a:ext uri="{FF2B5EF4-FFF2-40B4-BE49-F238E27FC236}">
                  <a16:creationId xmlns:a16="http://schemas.microsoft.com/office/drawing/2014/main" xmlns="" id="{74737169-7BF6-4513-949E-EC1782D71726}"/>
                </a:ext>
              </a:extLst>
            </xdr:cNvPr>
            <xdr:cNvSpPr txBox="1"/>
          </xdr:nvSpPr>
          <xdr:spPr>
            <a:xfrm>
              <a:off x="8381999" y="7124700"/>
              <a:ext cx="422275" cy="231036"/>
            </a:xfrm>
            <a:prstGeom prst="rect">
              <a:avLst/>
            </a:prstGeom>
            <a:solidFill>
              <a:schemeClr val="bg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lang="pt-BR" sz="1000">
                  <a:solidFill>
                    <a:sysClr val="windowText" lastClr="000000"/>
                  </a:solidFill>
                </a:rPr>
                <a:t>I - M</a:t>
              </a:r>
              <a:endParaRPr lang="pt-BR" sz="11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64" name="CaixaDeTexto 63">
              <a:extLst>
                <a:ext uri="{FF2B5EF4-FFF2-40B4-BE49-F238E27FC236}">
                  <a16:creationId xmlns:a16="http://schemas.microsoft.com/office/drawing/2014/main" xmlns="" id="{C8718C59-6225-4F1B-B2ED-71F7237971F0}"/>
                </a:ext>
              </a:extLst>
            </xdr:cNvPr>
            <xdr:cNvSpPr txBox="1"/>
          </xdr:nvSpPr>
          <xdr:spPr>
            <a:xfrm>
              <a:off x="7953374" y="6515100"/>
              <a:ext cx="600075" cy="23103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lang="pt-BR" sz="1000" b="1">
                  <a:solidFill>
                    <a:sysClr val="windowText" lastClr="000000"/>
                  </a:solidFill>
                </a:rPr>
                <a:t>A - M</a:t>
              </a:r>
              <a:endParaRPr lang="pt-BR" sz="1100" b="1">
                <a:solidFill>
                  <a:sysClr val="windowText" lastClr="000000"/>
                </a:solidFill>
              </a:endParaRPr>
            </a:p>
          </xdr:txBody>
        </xdr:sp>
        <xdr:cxnSp macro="">
          <xdr:nvCxnSpPr>
            <xdr:cNvPr id="65" name="Conector de Seta Reta 64">
              <a:extLst>
                <a:ext uri="{FF2B5EF4-FFF2-40B4-BE49-F238E27FC236}">
                  <a16:creationId xmlns:a16="http://schemas.microsoft.com/office/drawing/2014/main" xmlns="" id="{6D685506-8B76-402F-A5CD-BDFA3CBBDB34}"/>
                </a:ext>
              </a:extLst>
            </xdr:cNvPr>
            <xdr:cNvCxnSpPr/>
          </xdr:nvCxnSpPr>
          <xdr:spPr>
            <a:xfrm>
              <a:off x="8023225" y="6754443"/>
              <a:ext cx="549274" cy="0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headEnd type="triangle"/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46" name="Agrupar 45">
            <a:extLst>
              <a:ext uri="{FF2B5EF4-FFF2-40B4-BE49-F238E27FC236}">
                <a16:creationId xmlns:a16="http://schemas.microsoft.com/office/drawing/2014/main" xmlns="" id="{FBD60D5C-EED1-4AFD-9CAD-17E544AA3C18}"/>
              </a:ext>
            </a:extLst>
          </xdr:cNvPr>
          <xdr:cNvGrpSpPr/>
        </xdr:nvGrpSpPr>
        <xdr:grpSpPr>
          <a:xfrm>
            <a:off x="7503079" y="5819377"/>
            <a:ext cx="2212421" cy="2108997"/>
            <a:chOff x="7503079" y="5819377"/>
            <a:chExt cx="2212421" cy="2108997"/>
          </a:xfrm>
        </xdr:grpSpPr>
        <xdr:cxnSp macro="">
          <xdr:nvCxnSpPr>
            <xdr:cNvPr id="47" name="Conector reto 46">
              <a:extLst>
                <a:ext uri="{FF2B5EF4-FFF2-40B4-BE49-F238E27FC236}">
                  <a16:creationId xmlns:a16="http://schemas.microsoft.com/office/drawing/2014/main" xmlns="" id="{740FF580-B878-4F3B-8DF3-E6DEC5B2F57B}"/>
                </a:ext>
              </a:extLst>
            </xdr:cNvPr>
            <xdr:cNvCxnSpPr/>
          </xdr:nvCxnSpPr>
          <xdr:spPr>
            <a:xfrm>
              <a:off x="7503079" y="6918810"/>
              <a:ext cx="588142" cy="0"/>
            </a:xfrm>
            <a:prstGeom prst="line">
              <a:avLst/>
            </a:prstGeom>
            <a:ln w="38100">
              <a:solidFill>
                <a:srgbClr val="FFFF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48" name="Forma Livre: Forma 47">
              <a:extLst>
                <a:ext uri="{FF2B5EF4-FFF2-40B4-BE49-F238E27FC236}">
                  <a16:creationId xmlns:a16="http://schemas.microsoft.com/office/drawing/2014/main" xmlns="" id="{29A0CC4B-075A-47F9-8B5C-6649CC6C41F0}"/>
                </a:ext>
              </a:extLst>
            </xdr:cNvPr>
            <xdr:cNvSpPr/>
          </xdr:nvSpPr>
          <xdr:spPr>
            <a:xfrm>
              <a:off x="9428171" y="5819377"/>
              <a:ext cx="174097" cy="2108997"/>
            </a:xfrm>
            <a:custGeom>
              <a:avLst/>
              <a:gdLst>
                <a:gd name="connsiteX0" fmla="*/ 0 w 171527"/>
                <a:gd name="connsiteY0" fmla="*/ 0 h 2173704"/>
                <a:gd name="connsiteX1" fmla="*/ 76200 w 171527"/>
                <a:gd name="connsiteY1" fmla="*/ 161925 h 2173704"/>
                <a:gd name="connsiteX2" fmla="*/ 95250 w 171527"/>
                <a:gd name="connsiteY2" fmla="*/ 247650 h 2173704"/>
                <a:gd name="connsiteX3" fmla="*/ 104775 w 171527"/>
                <a:gd name="connsiteY3" fmla="*/ 285750 h 2173704"/>
                <a:gd name="connsiteX4" fmla="*/ 114300 w 171527"/>
                <a:gd name="connsiteY4" fmla="*/ 514350 h 2173704"/>
                <a:gd name="connsiteX5" fmla="*/ 123825 w 171527"/>
                <a:gd name="connsiteY5" fmla="*/ 571500 h 2173704"/>
                <a:gd name="connsiteX6" fmla="*/ 142875 w 171527"/>
                <a:gd name="connsiteY6" fmla="*/ 723900 h 2173704"/>
                <a:gd name="connsiteX7" fmla="*/ 133350 w 171527"/>
                <a:gd name="connsiteY7" fmla="*/ 933450 h 2173704"/>
                <a:gd name="connsiteX8" fmla="*/ 123825 w 171527"/>
                <a:gd name="connsiteY8" fmla="*/ 971550 h 2173704"/>
                <a:gd name="connsiteX9" fmla="*/ 95250 w 171527"/>
                <a:gd name="connsiteY9" fmla="*/ 1000125 h 2173704"/>
                <a:gd name="connsiteX10" fmla="*/ 76200 w 171527"/>
                <a:gd name="connsiteY10" fmla="*/ 1028700 h 2173704"/>
                <a:gd name="connsiteX11" fmla="*/ 57150 w 171527"/>
                <a:gd name="connsiteY11" fmla="*/ 1114425 h 2173704"/>
                <a:gd name="connsiteX12" fmla="*/ 66675 w 171527"/>
                <a:gd name="connsiteY12" fmla="*/ 1390650 h 2173704"/>
                <a:gd name="connsiteX13" fmla="*/ 95250 w 171527"/>
                <a:gd name="connsiteY13" fmla="*/ 1514475 h 2173704"/>
                <a:gd name="connsiteX14" fmla="*/ 104775 w 171527"/>
                <a:gd name="connsiteY14" fmla="*/ 1543050 h 2173704"/>
                <a:gd name="connsiteX15" fmla="*/ 104775 w 171527"/>
                <a:gd name="connsiteY15" fmla="*/ 1828800 h 2173704"/>
                <a:gd name="connsiteX16" fmla="*/ 85725 w 171527"/>
                <a:gd name="connsiteY16" fmla="*/ 1857375 h 2173704"/>
                <a:gd name="connsiteX17" fmla="*/ 57150 w 171527"/>
                <a:gd name="connsiteY17" fmla="*/ 1914525 h 2173704"/>
                <a:gd name="connsiteX18" fmla="*/ 76200 w 171527"/>
                <a:gd name="connsiteY18" fmla="*/ 2066925 h 2173704"/>
                <a:gd name="connsiteX19" fmla="*/ 95250 w 171527"/>
                <a:gd name="connsiteY19" fmla="*/ 2095500 h 2173704"/>
                <a:gd name="connsiteX20" fmla="*/ 123825 w 171527"/>
                <a:gd name="connsiteY20" fmla="*/ 2105025 h 2173704"/>
                <a:gd name="connsiteX21" fmla="*/ 142875 w 171527"/>
                <a:gd name="connsiteY21" fmla="*/ 2162175 h 2173704"/>
                <a:gd name="connsiteX22" fmla="*/ 171450 w 171527"/>
                <a:gd name="connsiteY22" fmla="*/ 2162175 h 2173704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  <a:cxn ang="0">
                  <a:pos x="connsiteX17" y="connsiteY17"/>
                </a:cxn>
                <a:cxn ang="0">
                  <a:pos x="connsiteX18" y="connsiteY18"/>
                </a:cxn>
                <a:cxn ang="0">
                  <a:pos x="connsiteX19" y="connsiteY19"/>
                </a:cxn>
                <a:cxn ang="0">
                  <a:pos x="connsiteX20" y="connsiteY20"/>
                </a:cxn>
                <a:cxn ang="0">
                  <a:pos x="connsiteX21" y="connsiteY21"/>
                </a:cxn>
                <a:cxn ang="0">
                  <a:pos x="connsiteX22" y="connsiteY22"/>
                </a:cxn>
              </a:cxnLst>
              <a:rect l="l" t="t" r="r" b="b"/>
              <a:pathLst>
                <a:path w="171527" h="2173704">
                  <a:moveTo>
                    <a:pt x="0" y="0"/>
                  </a:moveTo>
                  <a:cubicBezTo>
                    <a:pt x="44884" y="78547"/>
                    <a:pt x="42195" y="66712"/>
                    <a:pt x="76200" y="161925"/>
                  </a:cubicBezTo>
                  <a:cubicBezTo>
                    <a:pt x="83032" y="181055"/>
                    <a:pt x="91344" y="230072"/>
                    <a:pt x="95250" y="247650"/>
                  </a:cubicBezTo>
                  <a:cubicBezTo>
                    <a:pt x="98090" y="260429"/>
                    <a:pt x="101600" y="273050"/>
                    <a:pt x="104775" y="285750"/>
                  </a:cubicBezTo>
                  <a:cubicBezTo>
                    <a:pt x="107950" y="361950"/>
                    <a:pt x="109227" y="438253"/>
                    <a:pt x="114300" y="514350"/>
                  </a:cubicBezTo>
                  <a:cubicBezTo>
                    <a:pt x="115585" y="533620"/>
                    <a:pt x="121430" y="552336"/>
                    <a:pt x="123825" y="571500"/>
                  </a:cubicBezTo>
                  <a:cubicBezTo>
                    <a:pt x="146718" y="754647"/>
                    <a:pt x="121176" y="593707"/>
                    <a:pt x="142875" y="723900"/>
                  </a:cubicBezTo>
                  <a:cubicBezTo>
                    <a:pt x="139700" y="793750"/>
                    <a:pt x="138713" y="863734"/>
                    <a:pt x="133350" y="933450"/>
                  </a:cubicBezTo>
                  <a:cubicBezTo>
                    <a:pt x="132346" y="946502"/>
                    <a:pt x="130320" y="960184"/>
                    <a:pt x="123825" y="971550"/>
                  </a:cubicBezTo>
                  <a:cubicBezTo>
                    <a:pt x="117142" y="983246"/>
                    <a:pt x="103874" y="989777"/>
                    <a:pt x="95250" y="1000125"/>
                  </a:cubicBezTo>
                  <a:cubicBezTo>
                    <a:pt x="87921" y="1008919"/>
                    <a:pt x="81320" y="1018461"/>
                    <a:pt x="76200" y="1028700"/>
                  </a:cubicBezTo>
                  <a:cubicBezTo>
                    <a:pt x="64476" y="1052148"/>
                    <a:pt x="60808" y="1092475"/>
                    <a:pt x="57150" y="1114425"/>
                  </a:cubicBezTo>
                  <a:cubicBezTo>
                    <a:pt x="60325" y="1206500"/>
                    <a:pt x="61565" y="1298662"/>
                    <a:pt x="66675" y="1390650"/>
                  </a:cubicBezTo>
                  <a:cubicBezTo>
                    <a:pt x="69972" y="1450001"/>
                    <a:pt x="77211" y="1460357"/>
                    <a:pt x="95250" y="1514475"/>
                  </a:cubicBezTo>
                  <a:lnTo>
                    <a:pt x="104775" y="1543050"/>
                  </a:lnTo>
                  <a:cubicBezTo>
                    <a:pt x="121686" y="1661430"/>
                    <a:pt x="124882" y="1654541"/>
                    <a:pt x="104775" y="1828800"/>
                  </a:cubicBezTo>
                  <a:cubicBezTo>
                    <a:pt x="103463" y="1840172"/>
                    <a:pt x="90845" y="1847136"/>
                    <a:pt x="85725" y="1857375"/>
                  </a:cubicBezTo>
                  <a:cubicBezTo>
                    <a:pt x="46290" y="1936245"/>
                    <a:pt x="111745" y="1832633"/>
                    <a:pt x="57150" y="1914525"/>
                  </a:cubicBezTo>
                  <a:cubicBezTo>
                    <a:pt x="58297" y="1928287"/>
                    <a:pt x="60643" y="2030626"/>
                    <a:pt x="76200" y="2066925"/>
                  </a:cubicBezTo>
                  <a:cubicBezTo>
                    <a:pt x="80709" y="2077447"/>
                    <a:pt x="86311" y="2088349"/>
                    <a:pt x="95250" y="2095500"/>
                  </a:cubicBezTo>
                  <a:cubicBezTo>
                    <a:pt x="103090" y="2101772"/>
                    <a:pt x="114300" y="2101850"/>
                    <a:pt x="123825" y="2105025"/>
                  </a:cubicBezTo>
                  <a:cubicBezTo>
                    <a:pt x="130175" y="2124075"/>
                    <a:pt x="123825" y="2155825"/>
                    <a:pt x="142875" y="2162175"/>
                  </a:cubicBezTo>
                  <a:cubicBezTo>
                    <a:pt x="174462" y="2172704"/>
                    <a:pt x="171450" y="2181740"/>
                    <a:pt x="171450" y="2162175"/>
                  </a:cubicBezTo>
                </a:path>
              </a:pathLst>
            </a:custGeom>
            <a:noFill/>
            <a:ln w="57150">
              <a:solidFill>
                <a:schemeClr val="accent1">
                  <a:lumMod val="75000"/>
                </a:schemeClr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  <xdr:cxnSp macro="">
          <xdr:nvCxnSpPr>
            <xdr:cNvPr id="49" name="Conector reto 48">
              <a:extLst>
                <a:ext uri="{FF2B5EF4-FFF2-40B4-BE49-F238E27FC236}">
                  <a16:creationId xmlns:a16="http://schemas.microsoft.com/office/drawing/2014/main" xmlns="" id="{D19B3701-74D2-4D23-A28E-A5DD32DEA884}"/>
                </a:ext>
              </a:extLst>
            </xdr:cNvPr>
            <xdr:cNvCxnSpPr/>
          </xdr:nvCxnSpPr>
          <xdr:spPr>
            <a:xfrm>
              <a:off x="8402442" y="5976482"/>
              <a:ext cx="1305120" cy="8393"/>
            </a:xfrm>
            <a:prstGeom prst="line">
              <a:avLst/>
            </a:prstGeom>
            <a:ln w="38100">
              <a:solidFill>
                <a:schemeClr val="accent2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0" name="Conector reto 49">
              <a:extLst>
                <a:ext uri="{FF2B5EF4-FFF2-40B4-BE49-F238E27FC236}">
                  <a16:creationId xmlns:a16="http://schemas.microsoft.com/office/drawing/2014/main" xmlns="" id="{21142129-CD5F-4AF8-8811-3CC5A3ED7899}"/>
                </a:ext>
              </a:extLst>
            </xdr:cNvPr>
            <xdr:cNvCxnSpPr/>
          </xdr:nvCxnSpPr>
          <xdr:spPr>
            <a:xfrm>
              <a:off x="8418313" y="7713876"/>
              <a:ext cx="1297187" cy="1374"/>
            </a:xfrm>
            <a:prstGeom prst="line">
              <a:avLst/>
            </a:prstGeom>
            <a:ln w="38100">
              <a:solidFill>
                <a:schemeClr val="accent2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11</xdr:col>
      <xdr:colOff>533400</xdr:colOff>
      <xdr:row>102</xdr:row>
      <xdr:rowOff>0</xdr:rowOff>
    </xdr:from>
    <xdr:to>
      <xdr:col>11</xdr:col>
      <xdr:colOff>1638300</xdr:colOff>
      <xdr:row>102</xdr:row>
      <xdr:rowOff>0</xdr:rowOff>
    </xdr:to>
    <xdr:cxnSp macro="">
      <xdr:nvCxnSpPr>
        <xdr:cNvPr id="66" name="Conector de Seta Reta 65">
          <a:extLst>
            <a:ext uri="{FF2B5EF4-FFF2-40B4-BE49-F238E27FC236}">
              <a16:creationId xmlns:a16="http://schemas.microsoft.com/office/drawing/2014/main" xmlns="" id="{99A9F9D4-40D9-4A20-B537-E5B844964DA8}"/>
            </a:ext>
          </a:extLst>
        </xdr:cNvPr>
        <xdr:cNvCxnSpPr/>
      </xdr:nvCxnSpPr>
      <xdr:spPr>
        <a:xfrm>
          <a:off x="7829550" y="19659600"/>
          <a:ext cx="1104900" cy="0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733425</xdr:colOff>
      <xdr:row>118</xdr:row>
      <xdr:rowOff>0</xdr:rowOff>
    </xdr:from>
    <xdr:to>
      <xdr:col>11</xdr:col>
      <xdr:colOff>904875</xdr:colOff>
      <xdr:row>118</xdr:row>
      <xdr:rowOff>0</xdr:rowOff>
    </xdr:to>
    <xdr:cxnSp macro="">
      <xdr:nvCxnSpPr>
        <xdr:cNvPr id="74" name="Conector de Seta Reta 73">
          <a:extLst>
            <a:ext uri="{FF2B5EF4-FFF2-40B4-BE49-F238E27FC236}">
              <a16:creationId xmlns:a16="http://schemas.microsoft.com/office/drawing/2014/main" xmlns="" id="{3D3628E0-6BCF-4F8E-A1FC-58ACC5B59594}"/>
            </a:ext>
          </a:extLst>
        </xdr:cNvPr>
        <xdr:cNvCxnSpPr/>
      </xdr:nvCxnSpPr>
      <xdr:spPr>
        <a:xfrm>
          <a:off x="8029575" y="22707600"/>
          <a:ext cx="171450" cy="0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28575</xdr:colOff>
      <xdr:row>113</xdr:row>
      <xdr:rowOff>9526</xdr:rowOff>
    </xdr:from>
    <xdr:to>
      <xdr:col>12</xdr:col>
      <xdr:colOff>28575</xdr:colOff>
      <xdr:row>119</xdr:row>
      <xdr:rowOff>180975</xdr:rowOff>
    </xdr:to>
    <xdr:cxnSp macro="">
      <xdr:nvCxnSpPr>
        <xdr:cNvPr id="80" name="Conector reto 79">
          <a:extLst>
            <a:ext uri="{FF2B5EF4-FFF2-40B4-BE49-F238E27FC236}">
              <a16:creationId xmlns:a16="http://schemas.microsoft.com/office/drawing/2014/main" xmlns="" id="{C94E39B1-2713-442C-9BA7-5D166E47DDD0}"/>
            </a:ext>
          </a:extLst>
        </xdr:cNvPr>
        <xdr:cNvCxnSpPr/>
      </xdr:nvCxnSpPr>
      <xdr:spPr>
        <a:xfrm flipV="1">
          <a:off x="9277350" y="21764626"/>
          <a:ext cx="0" cy="1314449"/>
        </a:xfrm>
        <a:prstGeom prst="line">
          <a:avLst/>
        </a:prstGeom>
        <a:ln w="38100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1701363</xdr:colOff>
      <xdr:row>111</xdr:row>
      <xdr:rowOff>183694</xdr:rowOff>
    </xdr:from>
    <xdr:to>
      <xdr:col>12</xdr:col>
      <xdr:colOff>28575</xdr:colOff>
      <xdr:row>113</xdr:row>
      <xdr:rowOff>19050</xdr:rowOff>
    </xdr:to>
    <xdr:cxnSp macro="">
      <xdr:nvCxnSpPr>
        <xdr:cNvPr id="83" name="Conector reto 82">
          <a:extLst>
            <a:ext uri="{FF2B5EF4-FFF2-40B4-BE49-F238E27FC236}">
              <a16:creationId xmlns:a16="http://schemas.microsoft.com/office/drawing/2014/main" xmlns="" id="{0C7A9080-AFE3-44BE-9371-CB26080FE966}"/>
            </a:ext>
          </a:extLst>
        </xdr:cNvPr>
        <xdr:cNvCxnSpPr>
          <a:stCxn id="48" idx="1"/>
        </xdr:cNvCxnSpPr>
      </xdr:nvCxnSpPr>
      <xdr:spPr>
        <a:xfrm>
          <a:off x="8997513" y="21557794"/>
          <a:ext cx="279837" cy="216356"/>
        </a:xfrm>
        <a:prstGeom prst="line">
          <a:avLst/>
        </a:prstGeom>
        <a:ln w="38100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1720127</xdr:colOff>
      <xdr:row>120</xdr:row>
      <xdr:rowOff>0</xdr:rowOff>
    </xdr:from>
    <xdr:to>
      <xdr:col>12</xdr:col>
      <xdr:colOff>28575</xdr:colOff>
      <xdr:row>120</xdr:row>
      <xdr:rowOff>169622</xdr:rowOff>
    </xdr:to>
    <xdr:cxnSp macro="">
      <xdr:nvCxnSpPr>
        <xdr:cNvPr id="86" name="Conector reto 85">
          <a:extLst>
            <a:ext uri="{FF2B5EF4-FFF2-40B4-BE49-F238E27FC236}">
              <a16:creationId xmlns:a16="http://schemas.microsoft.com/office/drawing/2014/main" xmlns="" id="{295F2B72-561C-474A-9351-7111D83BA524}"/>
            </a:ext>
          </a:extLst>
        </xdr:cNvPr>
        <xdr:cNvCxnSpPr/>
      </xdr:nvCxnSpPr>
      <xdr:spPr>
        <a:xfrm flipH="1">
          <a:off x="9016277" y="23088600"/>
          <a:ext cx="261073" cy="169622"/>
        </a:xfrm>
        <a:prstGeom prst="line">
          <a:avLst/>
        </a:prstGeom>
        <a:ln w="38100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800100</xdr:colOff>
      <xdr:row>114</xdr:row>
      <xdr:rowOff>47625</xdr:rowOff>
    </xdr:from>
    <xdr:to>
      <xdr:col>12</xdr:col>
      <xdr:colOff>9525</xdr:colOff>
      <xdr:row>114</xdr:row>
      <xdr:rowOff>57150</xdr:rowOff>
    </xdr:to>
    <xdr:cxnSp macro="">
      <xdr:nvCxnSpPr>
        <xdr:cNvPr id="97" name="Conector de Seta Reta 96">
          <a:extLst>
            <a:ext uri="{FF2B5EF4-FFF2-40B4-BE49-F238E27FC236}">
              <a16:creationId xmlns:a16="http://schemas.microsoft.com/office/drawing/2014/main" xmlns="" id="{5CBE5A16-3A7E-4BC1-AD17-E46604B4C06F}"/>
            </a:ext>
          </a:extLst>
        </xdr:cNvPr>
        <xdr:cNvCxnSpPr/>
      </xdr:nvCxnSpPr>
      <xdr:spPr>
        <a:xfrm>
          <a:off x="8096250" y="21993225"/>
          <a:ext cx="1162050" cy="9525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1678782</xdr:colOff>
      <xdr:row>118</xdr:row>
      <xdr:rowOff>59532</xdr:rowOff>
    </xdr:from>
    <xdr:to>
      <xdr:col>12</xdr:col>
      <xdr:colOff>23813</xdr:colOff>
      <xdr:row>118</xdr:row>
      <xdr:rowOff>59532</xdr:rowOff>
    </xdr:to>
    <xdr:cxnSp macro="">
      <xdr:nvCxnSpPr>
        <xdr:cNvPr id="67" name="Conector de Seta Reta 66">
          <a:extLst>
            <a:ext uri="{FF2B5EF4-FFF2-40B4-BE49-F238E27FC236}">
              <a16:creationId xmlns:a16="http://schemas.microsoft.com/office/drawing/2014/main" xmlns="" id="{2CA536B9-C9E4-4B19-ACD9-C838B0F3B062}"/>
            </a:ext>
          </a:extLst>
        </xdr:cNvPr>
        <xdr:cNvCxnSpPr/>
      </xdr:nvCxnSpPr>
      <xdr:spPr>
        <a:xfrm>
          <a:off x="9001126" y="22776657"/>
          <a:ext cx="297656" cy="0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1619249</xdr:colOff>
      <xdr:row>118</xdr:row>
      <xdr:rowOff>119062</xdr:rowOff>
    </xdr:from>
    <xdr:to>
      <xdr:col>12</xdr:col>
      <xdr:colOff>92178</xdr:colOff>
      <xdr:row>119</xdr:row>
      <xdr:rowOff>159598</xdr:rowOff>
    </xdr:to>
    <xdr:sp macro="" textlink="">
      <xdr:nvSpPr>
        <xdr:cNvPr id="68" name="CaixaDeTexto 67">
          <a:extLst>
            <a:ext uri="{FF2B5EF4-FFF2-40B4-BE49-F238E27FC236}">
              <a16:creationId xmlns:a16="http://schemas.microsoft.com/office/drawing/2014/main" xmlns="" id="{09FC407C-483D-41A0-9AB7-BD5F9D07A17F}"/>
            </a:ext>
          </a:extLst>
        </xdr:cNvPr>
        <xdr:cNvSpPr txBox="1"/>
      </xdr:nvSpPr>
      <xdr:spPr>
        <a:xfrm>
          <a:off x="8941593" y="22836187"/>
          <a:ext cx="425554" cy="2310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000">
              <a:solidFill>
                <a:sysClr val="windowText" lastClr="000000"/>
              </a:solidFill>
            </a:rPr>
            <a:t>M</a:t>
          </a:r>
          <a:endParaRPr lang="pt-BR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24"/>
  <sheetViews>
    <sheetView workbookViewId="0">
      <selection activeCell="K6" sqref="K6"/>
    </sheetView>
  </sheetViews>
  <sheetFormatPr defaultRowHeight="15"/>
  <cols>
    <col min="1" max="1" width="2.7109375" style="34" customWidth="1"/>
    <col min="2" max="2" width="11.85546875" style="34" bestFit="1" customWidth="1"/>
    <col min="3" max="3" width="22.28515625" style="34" customWidth="1"/>
    <col min="4" max="4" width="2.7109375" style="34" customWidth="1"/>
    <col min="5" max="5" width="8.28515625" style="34" bestFit="1" customWidth="1"/>
    <col min="6" max="6" width="16.85546875" style="34" bestFit="1" customWidth="1"/>
    <col min="7" max="7" width="2.85546875" style="34" customWidth="1"/>
    <col min="8" max="8" width="9.140625" style="34"/>
    <col min="9" max="9" width="13.5703125" style="34" bestFit="1" customWidth="1"/>
    <col min="10" max="10" width="2.85546875" style="34" customWidth="1"/>
    <col min="11" max="11" width="9.140625" style="34"/>
    <col min="12" max="12" width="27.140625" style="34" bestFit="1" customWidth="1"/>
    <col min="13" max="13" width="2.85546875" style="34" customWidth="1"/>
    <col min="14" max="14" width="9.140625" style="34"/>
    <col min="15" max="15" width="9.85546875" style="34" bestFit="1" customWidth="1"/>
    <col min="16" max="16384" width="9.140625" style="34"/>
  </cols>
  <sheetData>
    <row r="1" spans="2:15">
      <c r="B1" s="33" t="s">
        <v>142</v>
      </c>
    </row>
    <row r="3" spans="2:15">
      <c r="C3" s="33" t="s">
        <v>154</v>
      </c>
      <c r="D3" s="33"/>
      <c r="E3" s="33"/>
      <c r="F3" s="33" t="s">
        <v>174</v>
      </c>
      <c r="I3" s="33" t="s">
        <v>155</v>
      </c>
      <c r="L3" s="33" t="s">
        <v>162</v>
      </c>
      <c r="M3" s="33"/>
      <c r="O3" s="33" t="s">
        <v>167</v>
      </c>
    </row>
    <row r="4" spans="2:15">
      <c r="B4" s="34" t="s">
        <v>143</v>
      </c>
      <c r="C4" s="34" t="s">
        <v>149</v>
      </c>
      <c r="E4" s="34" t="s">
        <v>177</v>
      </c>
      <c r="F4" s="34" t="s">
        <v>175</v>
      </c>
      <c r="H4" s="34" t="s">
        <v>159</v>
      </c>
      <c r="I4" s="34" t="s">
        <v>156</v>
      </c>
      <c r="K4" s="34" t="s">
        <v>165</v>
      </c>
      <c r="L4" s="34" t="s">
        <v>163</v>
      </c>
      <c r="N4" s="34" t="s">
        <v>170</v>
      </c>
      <c r="O4" s="34" t="s">
        <v>182</v>
      </c>
    </row>
    <row r="5" spans="2:15">
      <c r="B5" s="34" t="s">
        <v>145</v>
      </c>
      <c r="C5" s="34" t="s">
        <v>153</v>
      </c>
      <c r="E5" s="34" t="s">
        <v>178</v>
      </c>
      <c r="F5" s="34" t="s">
        <v>176</v>
      </c>
      <c r="H5" s="34" t="s">
        <v>160</v>
      </c>
      <c r="I5" s="34" t="s">
        <v>157</v>
      </c>
      <c r="K5" s="34" t="s">
        <v>166</v>
      </c>
      <c r="L5" s="34" t="s">
        <v>164</v>
      </c>
      <c r="N5" s="34" t="s">
        <v>171</v>
      </c>
      <c r="O5" s="34" t="s">
        <v>196</v>
      </c>
    </row>
    <row r="6" spans="2:15">
      <c r="B6" s="34" t="s">
        <v>146</v>
      </c>
      <c r="C6" s="34" t="s">
        <v>152</v>
      </c>
      <c r="E6" s="34" t="s">
        <v>179</v>
      </c>
      <c r="F6" s="34" t="s">
        <v>168</v>
      </c>
      <c r="H6" s="34" t="s">
        <v>161</v>
      </c>
      <c r="I6" s="34" t="s">
        <v>158</v>
      </c>
      <c r="K6" s="34" t="s">
        <v>227</v>
      </c>
      <c r="L6" s="34" t="s">
        <v>226</v>
      </c>
      <c r="N6" s="34" t="s">
        <v>172</v>
      </c>
      <c r="O6" s="34" t="s">
        <v>168</v>
      </c>
    </row>
    <row r="7" spans="2:15">
      <c r="B7" s="34" t="s">
        <v>147</v>
      </c>
      <c r="C7" s="34" t="s">
        <v>151</v>
      </c>
      <c r="E7" s="34" t="s">
        <v>181</v>
      </c>
      <c r="F7" s="34" t="s">
        <v>180</v>
      </c>
      <c r="K7" s="34" t="s">
        <v>224</v>
      </c>
      <c r="L7" s="34" t="s">
        <v>221</v>
      </c>
      <c r="N7" s="34" t="s">
        <v>173</v>
      </c>
      <c r="O7" s="34" t="s">
        <v>169</v>
      </c>
    </row>
    <row r="8" spans="2:15">
      <c r="B8" s="34" t="s">
        <v>148</v>
      </c>
      <c r="C8" s="34" t="s">
        <v>150</v>
      </c>
      <c r="K8" s="34" t="s">
        <v>225</v>
      </c>
      <c r="L8" s="34" t="s">
        <v>222</v>
      </c>
    </row>
    <row r="9" spans="2:15">
      <c r="B9" s="34" t="s">
        <v>144</v>
      </c>
      <c r="C9" s="34" t="s">
        <v>34</v>
      </c>
    </row>
    <row r="11" spans="2:15">
      <c r="B11" s="33" t="s">
        <v>187</v>
      </c>
      <c r="C11" s="34" t="s">
        <v>183</v>
      </c>
    </row>
    <row r="13" spans="2:15">
      <c r="B13" s="33" t="s">
        <v>184</v>
      </c>
    </row>
    <row r="14" spans="2:15">
      <c r="B14" s="33"/>
    </row>
    <row r="15" spans="2:15">
      <c r="C15" s="33" t="s">
        <v>0</v>
      </c>
      <c r="F15" s="33" t="s">
        <v>162</v>
      </c>
      <c r="I15" s="33" t="s">
        <v>192</v>
      </c>
    </row>
    <row r="16" spans="2:15" s="35" customFormat="1" ht="60">
      <c r="B16" s="35" t="s">
        <v>211</v>
      </c>
      <c r="C16" s="35" t="s">
        <v>213</v>
      </c>
      <c r="E16" s="35" t="s">
        <v>188</v>
      </c>
      <c r="F16" s="35" t="s">
        <v>203</v>
      </c>
      <c r="H16" s="35" t="s">
        <v>193</v>
      </c>
      <c r="I16" s="39" t="s">
        <v>218</v>
      </c>
    </row>
    <row r="17" spans="2:9" s="35" customFormat="1" ht="60">
      <c r="B17" s="35" t="s">
        <v>210</v>
      </c>
      <c r="C17" s="35" t="s">
        <v>212</v>
      </c>
      <c r="E17" s="35" t="s">
        <v>188</v>
      </c>
      <c r="F17" s="35" t="s">
        <v>204</v>
      </c>
      <c r="H17" s="35" t="s">
        <v>193</v>
      </c>
      <c r="I17" s="39" t="s">
        <v>217</v>
      </c>
    </row>
    <row r="18" spans="2:9" s="35" customFormat="1" ht="45">
      <c r="B18" s="35" t="s">
        <v>208</v>
      </c>
      <c r="C18" s="35" t="s">
        <v>206</v>
      </c>
      <c r="E18" s="35" t="s">
        <v>189</v>
      </c>
      <c r="F18" s="35" t="s">
        <v>205</v>
      </c>
      <c r="H18" s="35" t="s">
        <v>194</v>
      </c>
      <c r="I18" s="35" t="s">
        <v>185</v>
      </c>
    </row>
    <row r="19" spans="2:9" s="35" customFormat="1" ht="45">
      <c r="B19" s="35" t="s">
        <v>209</v>
      </c>
      <c r="C19" s="35" t="s">
        <v>207</v>
      </c>
      <c r="E19" s="35" t="s">
        <v>190</v>
      </c>
      <c r="F19" s="35" t="s">
        <v>185</v>
      </c>
      <c r="H19" s="35" t="s">
        <v>195</v>
      </c>
      <c r="I19" s="35" t="s">
        <v>186</v>
      </c>
    </row>
    <row r="20" spans="2:9">
      <c r="E20" s="34" t="s">
        <v>191</v>
      </c>
      <c r="F20" s="34" t="s">
        <v>186</v>
      </c>
    </row>
    <row r="22" spans="2:9">
      <c r="B22" s="33" t="s">
        <v>187</v>
      </c>
      <c r="C22" s="34" t="s">
        <v>214</v>
      </c>
    </row>
    <row r="23" spans="2:9">
      <c r="C23" s="34" t="s">
        <v>215</v>
      </c>
    </row>
    <row r="24" spans="2:9">
      <c r="C24" s="34" t="s">
        <v>216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O123"/>
  <sheetViews>
    <sheetView topLeftCell="B4" zoomScale="80" zoomScaleNormal="80" workbookViewId="0">
      <selection activeCell="H24" sqref="H24"/>
    </sheetView>
  </sheetViews>
  <sheetFormatPr defaultRowHeight="15"/>
  <cols>
    <col min="1" max="1" width="2.7109375" style="30" customWidth="1"/>
    <col min="2" max="2" width="11.140625" style="30" bestFit="1" customWidth="1"/>
    <col min="3" max="3" width="17.140625" style="30" customWidth="1"/>
    <col min="4" max="4" width="2.7109375" style="30" customWidth="1"/>
    <col min="5" max="5" width="11.5703125" style="30" bestFit="1" customWidth="1"/>
    <col min="6" max="6" width="26.140625" style="30" customWidth="1"/>
    <col min="7" max="7" width="2.85546875" style="30" customWidth="1"/>
    <col min="8" max="8" width="8.85546875" style="30" bestFit="1" customWidth="1"/>
    <col min="9" max="9" width="16.28515625" style="30" customWidth="1"/>
    <col min="10" max="10" width="2.85546875" style="30" customWidth="1"/>
    <col min="11" max="11" width="7.7109375" style="30" bestFit="1" customWidth="1"/>
    <col min="12" max="12" width="29.28515625" style="30" bestFit="1" customWidth="1"/>
    <col min="13" max="13" width="2.85546875" style="30" customWidth="1"/>
    <col min="14" max="14" width="9.140625" style="30"/>
    <col min="15" max="15" width="25.28515625" style="30" bestFit="1" customWidth="1"/>
    <col min="16" max="16384" width="9.140625" style="30"/>
  </cols>
  <sheetData>
    <row r="2" spans="2:15">
      <c r="B2" s="3" t="s">
        <v>142</v>
      </c>
    </row>
    <row r="4" spans="2:15">
      <c r="C4" s="3" t="s">
        <v>154</v>
      </c>
      <c r="E4" s="3"/>
      <c r="F4" s="3" t="s">
        <v>174</v>
      </c>
      <c r="I4" s="3" t="s">
        <v>155</v>
      </c>
      <c r="L4" s="3" t="s">
        <v>162</v>
      </c>
      <c r="O4" s="3" t="s">
        <v>197</v>
      </c>
    </row>
    <row r="5" spans="2:15">
      <c r="B5" s="32"/>
      <c r="C5" s="31"/>
      <c r="D5" s="32"/>
      <c r="E5" s="31"/>
      <c r="F5" s="31"/>
      <c r="G5" s="32"/>
      <c r="H5" s="32"/>
      <c r="I5" s="31"/>
      <c r="J5" s="32"/>
      <c r="K5" s="32"/>
      <c r="L5" s="31"/>
      <c r="M5" s="32"/>
      <c r="N5" s="32"/>
      <c r="O5" s="31"/>
    </row>
    <row r="6" spans="2:15">
      <c r="B6" s="30" t="s">
        <v>143</v>
      </c>
      <c r="C6" s="30" t="s">
        <v>149</v>
      </c>
      <c r="E6" s="30" t="s">
        <v>177</v>
      </c>
      <c r="F6" s="30" t="s">
        <v>175</v>
      </c>
      <c r="H6" s="30" t="s">
        <v>159</v>
      </c>
      <c r="I6" s="30" t="s">
        <v>156</v>
      </c>
      <c r="K6" s="30" t="s">
        <v>165</v>
      </c>
      <c r="L6" s="30" t="s">
        <v>163</v>
      </c>
      <c r="N6" s="30" t="s">
        <v>170</v>
      </c>
      <c r="O6" s="30" t="s">
        <v>182</v>
      </c>
    </row>
    <row r="7" spans="2:15">
      <c r="H7" s="30" t="s">
        <v>160</v>
      </c>
      <c r="I7" s="30" t="s">
        <v>157</v>
      </c>
    </row>
    <row r="8" spans="2:15">
      <c r="H8" s="30" t="s">
        <v>161</v>
      </c>
      <c r="I8" s="30" t="s">
        <v>158</v>
      </c>
    </row>
    <row r="9" spans="2:15"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0" spans="2:15">
      <c r="B10" s="30" t="s">
        <v>145</v>
      </c>
      <c r="C10" s="30" t="s">
        <v>153</v>
      </c>
      <c r="E10" s="30" t="s">
        <v>177</v>
      </c>
      <c r="F10" s="30" t="s">
        <v>175</v>
      </c>
      <c r="H10" s="30" t="s">
        <v>159</v>
      </c>
      <c r="I10" s="30" t="s">
        <v>156</v>
      </c>
      <c r="K10" s="30" t="s">
        <v>165</v>
      </c>
      <c r="L10" s="30" t="s">
        <v>163</v>
      </c>
      <c r="M10" s="34"/>
      <c r="N10" s="30" t="s">
        <v>170</v>
      </c>
      <c r="O10" s="30" t="s">
        <v>182</v>
      </c>
    </row>
    <row r="11" spans="2:15">
      <c r="H11" s="30" t="s">
        <v>160</v>
      </c>
      <c r="I11" s="30" t="s">
        <v>157</v>
      </c>
    </row>
    <row r="12" spans="2:15">
      <c r="H12" s="30" t="s">
        <v>161</v>
      </c>
      <c r="I12" s="30" t="s">
        <v>158</v>
      </c>
    </row>
    <row r="13" spans="2:15"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</row>
    <row r="14" spans="2:15">
      <c r="B14" s="30" t="s">
        <v>146</v>
      </c>
      <c r="C14" s="30" t="s">
        <v>152</v>
      </c>
      <c r="D14" s="34"/>
      <c r="E14" s="30" t="s">
        <v>178</v>
      </c>
      <c r="F14" s="30" t="s">
        <v>176</v>
      </c>
      <c r="G14" s="34"/>
      <c r="H14" s="30" t="s">
        <v>159</v>
      </c>
      <c r="I14" s="30" t="s">
        <v>156</v>
      </c>
      <c r="J14" s="34"/>
      <c r="K14" s="30" t="s">
        <v>165</v>
      </c>
      <c r="L14" s="30" t="s">
        <v>163</v>
      </c>
      <c r="M14" s="34"/>
      <c r="N14" s="30" t="s">
        <v>171</v>
      </c>
      <c r="O14" s="30" t="s">
        <v>196</v>
      </c>
    </row>
    <row r="15" spans="2:15">
      <c r="B15" s="34"/>
      <c r="C15" s="34"/>
      <c r="D15" s="34"/>
      <c r="E15" s="30" t="s">
        <v>181</v>
      </c>
      <c r="F15" s="30" t="s">
        <v>180</v>
      </c>
      <c r="G15" s="34"/>
      <c r="H15" s="30" t="s">
        <v>160</v>
      </c>
      <c r="I15" s="30" t="s">
        <v>157</v>
      </c>
      <c r="J15" s="34"/>
      <c r="K15" s="30" t="s">
        <v>166</v>
      </c>
      <c r="L15" s="30" t="s">
        <v>164</v>
      </c>
      <c r="M15" s="34"/>
      <c r="N15" s="30" t="s">
        <v>172</v>
      </c>
      <c r="O15" s="30" t="s">
        <v>168</v>
      </c>
    </row>
    <row r="16" spans="2:15">
      <c r="B16" s="34"/>
      <c r="C16" s="34"/>
      <c r="D16" s="34"/>
      <c r="E16" s="34"/>
      <c r="F16" s="34"/>
      <c r="G16" s="34"/>
      <c r="H16" s="30" t="s">
        <v>161</v>
      </c>
      <c r="I16" s="30" t="s">
        <v>158</v>
      </c>
      <c r="J16" s="34"/>
      <c r="K16" s="34"/>
      <c r="L16" s="34"/>
      <c r="M16" s="34"/>
      <c r="N16" s="34"/>
      <c r="O16" s="34"/>
    </row>
    <row r="17" spans="2:15">
      <c r="B17" s="34"/>
      <c r="C17" s="34"/>
      <c r="D17" s="34"/>
      <c r="E17" s="34"/>
      <c r="F17" s="34"/>
      <c r="G17" s="34"/>
      <c r="J17" s="34"/>
      <c r="K17" s="34"/>
      <c r="L17" s="34"/>
      <c r="M17" s="34"/>
      <c r="N17" s="34"/>
      <c r="O17" s="34"/>
    </row>
    <row r="18" spans="2:15"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</row>
    <row r="19" spans="2:15">
      <c r="B19" s="30" t="s">
        <v>147</v>
      </c>
      <c r="C19" s="30" t="s">
        <v>151</v>
      </c>
      <c r="D19" s="34"/>
      <c r="E19" s="30" t="s">
        <v>178</v>
      </c>
      <c r="F19" s="30" t="s">
        <v>176</v>
      </c>
      <c r="G19" s="34"/>
      <c r="H19" s="30" t="s">
        <v>159</v>
      </c>
      <c r="I19" s="30" t="s">
        <v>156</v>
      </c>
      <c r="J19" s="34"/>
      <c r="K19" s="30" t="s">
        <v>165</v>
      </c>
      <c r="L19" s="30" t="s">
        <v>163</v>
      </c>
      <c r="M19" s="34"/>
      <c r="N19" s="30" t="s">
        <v>171</v>
      </c>
      <c r="O19" s="30" t="s">
        <v>196</v>
      </c>
    </row>
    <row r="20" spans="2:15">
      <c r="B20" s="34"/>
      <c r="C20" s="34"/>
      <c r="D20" s="34"/>
      <c r="E20" s="30" t="s">
        <v>179</v>
      </c>
      <c r="F20" s="30" t="s">
        <v>168</v>
      </c>
      <c r="G20" s="34"/>
      <c r="H20" s="30" t="s">
        <v>160</v>
      </c>
      <c r="I20" s="30" t="s">
        <v>157</v>
      </c>
      <c r="J20" s="34"/>
      <c r="K20" s="30" t="s">
        <v>166</v>
      </c>
      <c r="L20" s="30" t="s">
        <v>164</v>
      </c>
      <c r="M20" s="34"/>
      <c r="N20" s="30" t="s">
        <v>172</v>
      </c>
      <c r="O20" s="30" t="s">
        <v>168</v>
      </c>
    </row>
    <row r="21" spans="2:15">
      <c r="B21" s="34"/>
      <c r="C21" s="34"/>
      <c r="D21" s="34"/>
      <c r="E21" s="30" t="s">
        <v>181</v>
      </c>
      <c r="F21" s="30" t="s">
        <v>180</v>
      </c>
      <c r="G21" s="34"/>
      <c r="H21" s="30" t="s">
        <v>161</v>
      </c>
      <c r="I21" s="30" t="s">
        <v>158</v>
      </c>
      <c r="J21" s="34"/>
      <c r="K21" s="30" t="s">
        <v>227</v>
      </c>
      <c r="L21" s="30" t="s">
        <v>226</v>
      </c>
      <c r="M21" s="34"/>
      <c r="N21" s="30" t="s">
        <v>173</v>
      </c>
      <c r="O21" s="30" t="s">
        <v>169</v>
      </c>
    </row>
    <row r="22" spans="2:15">
      <c r="B22" s="34"/>
      <c r="C22" s="34"/>
      <c r="D22" s="34"/>
      <c r="E22" s="34"/>
      <c r="F22" s="34"/>
      <c r="G22" s="34"/>
      <c r="H22" s="34"/>
      <c r="I22" s="34"/>
      <c r="J22" s="34"/>
      <c r="K22" s="30" t="s">
        <v>224</v>
      </c>
      <c r="L22" s="30" t="s">
        <v>221</v>
      </c>
      <c r="M22" s="34"/>
      <c r="N22" s="34"/>
      <c r="O22" s="34"/>
    </row>
    <row r="23" spans="2:15">
      <c r="B23" s="34"/>
      <c r="C23" s="34"/>
      <c r="D23" s="34"/>
      <c r="E23" s="34"/>
      <c r="F23" s="34"/>
      <c r="G23" s="34"/>
      <c r="H23" s="34"/>
      <c r="I23" s="34"/>
      <c r="J23" s="34"/>
      <c r="K23" s="30" t="s">
        <v>225</v>
      </c>
      <c r="L23" s="30" t="s">
        <v>222</v>
      </c>
      <c r="M23" s="34"/>
      <c r="N23" s="34"/>
      <c r="O23" s="34"/>
    </row>
    <row r="24" spans="2:15"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</row>
    <row r="25" spans="2:15">
      <c r="B25" s="30" t="s">
        <v>148</v>
      </c>
      <c r="C25" s="30" t="s">
        <v>150</v>
      </c>
      <c r="E25" s="30" t="s">
        <v>178</v>
      </c>
      <c r="F25" s="30" t="s">
        <v>176</v>
      </c>
      <c r="H25" s="30" t="s">
        <v>159</v>
      </c>
      <c r="I25" s="30" t="s">
        <v>156</v>
      </c>
      <c r="J25" s="34"/>
      <c r="K25" s="30" t="s">
        <v>227</v>
      </c>
      <c r="L25" s="30" t="s">
        <v>226</v>
      </c>
      <c r="N25" s="30" t="s">
        <v>172</v>
      </c>
      <c r="O25" s="30" t="s">
        <v>168</v>
      </c>
    </row>
    <row r="26" spans="2:15">
      <c r="D26" s="34"/>
      <c r="E26" s="30" t="s">
        <v>179</v>
      </c>
      <c r="F26" s="30" t="s">
        <v>168</v>
      </c>
      <c r="H26" s="30" t="s">
        <v>160</v>
      </c>
      <c r="I26" s="30" t="s">
        <v>157</v>
      </c>
      <c r="J26" s="34"/>
      <c r="K26" s="30" t="s">
        <v>224</v>
      </c>
      <c r="L26" s="30" t="s">
        <v>221</v>
      </c>
      <c r="N26" s="30" t="s">
        <v>173</v>
      </c>
      <c r="O26" s="30" t="s">
        <v>169</v>
      </c>
    </row>
    <row r="27" spans="2:15">
      <c r="D27" s="34"/>
      <c r="E27" s="30" t="s">
        <v>181</v>
      </c>
      <c r="F27" s="30" t="s">
        <v>180</v>
      </c>
      <c r="H27" s="30" t="s">
        <v>161</v>
      </c>
      <c r="I27" s="30" t="s">
        <v>158</v>
      </c>
      <c r="J27" s="34"/>
      <c r="K27" s="30" t="s">
        <v>225</v>
      </c>
      <c r="L27" s="30" t="s">
        <v>222</v>
      </c>
    </row>
    <row r="28" spans="2:15"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2:15">
      <c r="B29" s="30" t="s">
        <v>144</v>
      </c>
      <c r="C29" s="30" t="s">
        <v>34</v>
      </c>
      <c r="D29" s="34"/>
      <c r="E29" s="30" t="s">
        <v>179</v>
      </c>
      <c r="F29" s="30" t="s">
        <v>168</v>
      </c>
      <c r="H29" s="30" t="s">
        <v>159</v>
      </c>
      <c r="I29" s="30" t="s">
        <v>156</v>
      </c>
      <c r="J29" s="34"/>
      <c r="K29" s="30" t="s">
        <v>224</v>
      </c>
      <c r="L29" s="30" t="s">
        <v>221</v>
      </c>
      <c r="N29" s="30" t="s">
        <v>172</v>
      </c>
      <c r="O29" s="30" t="s">
        <v>168</v>
      </c>
    </row>
    <row r="30" spans="2:15">
      <c r="H30" s="30" t="s">
        <v>160</v>
      </c>
      <c r="I30" s="30" t="s">
        <v>157</v>
      </c>
      <c r="J30" s="34"/>
      <c r="K30" s="30" t="s">
        <v>225</v>
      </c>
      <c r="L30" s="30" t="s">
        <v>222</v>
      </c>
      <c r="N30" s="30" t="s">
        <v>173</v>
      </c>
      <c r="O30" s="30" t="s">
        <v>169</v>
      </c>
    </row>
    <row r="31" spans="2:15">
      <c r="H31" s="30" t="s">
        <v>161</v>
      </c>
      <c r="I31" s="30" t="s">
        <v>158</v>
      </c>
    </row>
    <row r="33" spans="1:15">
      <c r="A33" s="34"/>
      <c r="B33" s="3" t="s">
        <v>184</v>
      </c>
      <c r="J33" s="34"/>
      <c r="K33" s="34"/>
      <c r="L33" s="34"/>
    </row>
    <row r="34" spans="1:15">
      <c r="A34" s="34"/>
      <c r="B34" s="3"/>
      <c r="J34" s="34"/>
      <c r="K34" s="34"/>
      <c r="L34" s="34"/>
    </row>
    <row r="35" spans="1:15">
      <c r="A35" s="34"/>
      <c r="B35" s="34"/>
      <c r="C35" s="33" t="s">
        <v>197</v>
      </c>
      <c r="E35" s="3"/>
      <c r="F35" s="33" t="s">
        <v>198</v>
      </c>
      <c r="I35" s="3" t="s">
        <v>162</v>
      </c>
      <c r="O35" s="3" t="s">
        <v>192</v>
      </c>
    </row>
    <row r="36" spans="1:15">
      <c r="A36" s="34"/>
      <c r="B36" s="31"/>
      <c r="C36" s="31"/>
      <c r="D36" s="32"/>
      <c r="E36" s="31"/>
      <c r="F36" s="31"/>
      <c r="G36" s="32"/>
      <c r="H36" s="32"/>
      <c r="I36" s="31"/>
      <c r="J36" s="32"/>
      <c r="K36" s="32"/>
      <c r="L36" s="31"/>
      <c r="M36" s="32"/>
      <c r="N36" s="32"/>
      <c r="O36" s="31"/>
    </row>
    <row r="37" spans="1:15" ht="31.5" customHeight="1">
      <c r="A37" s="34"/>
      <c r="B37" s="69" t="s">
        <v>200</v>
      </c>
      <c r="C37" s="69" t="s">
        <v>202</v>
      </c>
      <c r="D37" s="34"/>
      <c r="E37" s="70" t="s">
        <v>211</v>
      </c>
      <c r="F37" s="68" t="s">
        <v>213</v>
      </c>
      <c r="H37" s="36" t="s">
        <v>243</v>
      </c>
      <c r="I37" s="36" t="s">
        <v>203</v>
      </c>
      <c r="J37" s="36"/>
      <c r="K37" s="64" t="s">
        <v>163</v>
      </c>
      <c r="L37" s="64"/>
      <c r="M37" s="36"/>
      <c r="N37" s="36" t="s">
        <v>193</v>
      </c>
      <c r="O37" s="36" t="s">
        <v>218</v>
      </c>
    </row>
    <row r="38" spans="1:15" ht="31.5" customHeight="1">
      <c r="A38" s="34"/>
      <c r="B38" s="69"/>
      <c r="C38" s="69"/>
      <c r="E38" s="70"/>
      <c r="F38" s="68"/>
      <c r="H38" s="36" t="s">
        <v>188</v>
      </c>
      <c r="I38" s="36" t="s">
        <v>204</v>
      </c>
      <c r="J38" s="36"/>
      <c r="K38" s="64"/>
      <c r="L38" s="64"/>
      <c r="M38" s="36"/>
      <c r="N38" s="36" t="s">
        <v>193</v>
      </c>
      <c r="O38" s="36" t="s">
        <v>217</v>
      </c>
    </row>
    <row r="39" spans="1:15">
      <c r="A39" s="34"/>
      <c r="B39" s="69"/>
      <c r="C39" s="69"/>
      <c r="D39" s="32"/>
      <c r="E39" s="37"/>
      <c r="F39" s="38"/>
      <c r="G39" s="32"/>
      <c r="H39" s="32"/>
      <c r="I39" s="32"/>
      <c r="J39" s="32"/>
      <c r="K39" s="32"/>
      <c r="L39" s="32"/>
      <c r="M39" s="32"/>
      <c r="N39" s="32"/>
      <c r="O39" s="32"/>
    </row>
    <row r="40" spans="1:15" ht="15" customHeight="1">
      <c r="A40" s="34"/>
      <c r="B40" s="69"/>
      <c r="C40" s="69"/>
      <c r="E40" s="70" t="s">
        <v>210</v>
      </c>
      <c r="F40" s="68" t="s">
        <v>212</v>
      </c>
      <c r="H40" s="30" t="s">
        <v>191</v>
      </c>
      <c r="I40" s="30" t="s">
        <v>186</v>
      </c>
      <c r="K40" s="63" t="s">
        <v>220</v>
      </c>
      <c r="L40" s="63"/>
      <c r="N40" s="30" t="s">
        <v>194</v>
      </c>
      <c r="O40" s="30" t="s">
        <v>185</v>
      </c>
    </row>
    <row r="41" spans="1:15">
      <c r="A41" s="34"/>
      <c r="B41" s="69"/>
      <c r="C41" s="69"/>
      <c r="E41" s="70"/>
      <c r="F41" s="68"/>
      <c r="H41" s="30" t="s">
        <v>190</v>
      </c>
      <c r="I41" s="30" t="s">
        <v>185</v>
      </c>
      <c r="K41" s="63"/>
      <c r="L41" s="63"/>
      <c r="N41" s="30" t="s">
        <v>195</v>
      </c>
      <c r="O41" s="30" t="s">
        <v>186</v>
      </c>
    </row>
    <row r="42" spans="1:15">
      <c r="A42" s="34"/>
      <c r="B42" s="69"/>
      <c r="C42" s="69"/>
      <c r="E42" s="70"/>
      <c r="F42" s="68"/>
      <c r="H42" s="30" t="s">
        <v>191</v>
      </c>
      <c r="I42" s="30" t="s">
        <v>186</v>
      </c>
      <c r="K42" s="63"/>
      <c r="L42" s="63"/>
      <c r="N42" s="30" t="s">
        <v>195</v>
      </c>
      <c r="O42" s="30" t="s">
        <v>186</v>
      </c>
    </row>
    <row r="43" spans="1:15">
      <c r="A43" s="34"/>
      <c r="B43" s="69"/>
      <c r="C43" s="69"/>
      <c r="E43" s="70"/>
      <c r="F43" s="68"/>
      <c r="H43" s="30" t="s">
        <v>190</v>
      </c>
      <c r="I43" s="30" t="s">
        <v>185</v>
      </c>
      <c r="K43" s="63"/>
      <c r="L43" s="63"/>
      <c r="N43" s="30" t="s">
        <v>194</v>
      </c>
      <c r="O43" s="30" t="s">
        <v>185</v>
      </c>
    </row>
    <row r="44" spans="1:15">
      <c r="A44" s="34"/>
      <c r="B44" s="32"/>
      <c r="C44" s="32"/>
      <c r="D44" s="32"/>
      <c r="E44" s="37"/>
      <c r="F44" s="38"/>
      <c r="G44" s="32"/>
      <c r="H44" s="32"/>
      <c r="I44" s="31"/>
      <c r="J44" s="32"/>
      <c r="K44" s="32"/>
      <c r="L44" s="31"/>
      <c r="M44" s="32"/>
      <c r="N44" s="32"/>
      <c r="O44" s="31"/>
    </row>
    <row r="45" spans="1:15" ht="15" customHeight="1">
      <c r="A45" s="34"/>
      <c r="B45" s="63" t="s">
        <v>199</v>
      </c>
      <c r="C45" s="63" t="s">
        <v>201</v>
      </c>
      <c r="E45" s="66" t="s">
        <v>208</v>
      </c>
      <c r="F45" s="67" t="s">
        <v>206</v>
      </c>
      <c r="H45" s="30" t="s">
        <v>189</v>
      </c>
      <c r="I45" s="30" t="s">
        <v>205</v>
      </c>
      <c r="K45" s="63" t="s">
        <v>223</v>
      </c>
      <c r="L45" s="63"/>
      <c r="N45" s="30" t="s">
        <v>193</v>
      </c>
      <c r="O45" s="36" t="s">
        <v>218</v>
      </c>
    </row>
    <row r="46" spans="1:15">
      <c r="A46" s="34"/>
      <c r="B46" s="63"/>
      <c r="C46" s="63"/>
      <c r="E46" s="66"/>
      <c r="F46" s="67"/>
      <c r="H46" s="30" t="s">
        <v>189</v>
      </c>
      <c r="I46" s="30" t="s">
        <v>205</v>
      </c>
      <c r="K46" s="63"/>
      <c r="L46" s="63"/>
      <c r="N46" s="30" t="s">
        <v>193</v>
      </c>
      <c r="O46" s="36" t="s">
        <v>217</v>
      </c>
    </row>
    <row r="47" spans="1:15">
      <c r="A47" s="34"/>
      <c r="B47" s="63"/>
      <c r="C47" s="63"/>
      <c r="E47" s="66"/>
      <c r="F47" s="67"/>
      <c r="H47" s="30" t="s">
        <v>191</v>
      </c>
      <c r="I47" s="30" t="s">
        <v>186</v>
      </c>
      <c r="K47" s="64" t="s">
        <v>226</v>
      </c>
      <c r="L47" s="64"/>
      <c r="N47" s="30" t="s">
        <v>195</v>
      </c>
      <c r="O47" s="30" t="s">
        <v>186</v>
      </c>
    </row>
    <row r="48" spans="1:15">
      <c r="B48" s="63"/>
      <c r="C48" s="63"/>
      <c r="E48" s="66"/>
      <c r="F48" s="67"/>
      <c r="H48" s="30" t="s">
        <v>190</v>
      </c>
      <c r="I48" s="30" t="s">
        <v>185</v>
      </c>
      <c r="K48" s="64"/>
      <c r="L48" s="64"/>
      <c r="N48" s="30" t="s">
        <v>194</v>
      </c>
      <c r="O48" s="30" t="s">
        <v>185</v>
      </c>
    </row>
    <row r="49" spans="2:15">
      <c r="B49" s="63"/>
      <c r="C49" s="63"/>
      <c r="D49" s="32"/>
      <c r="E49" s="37"/>
      <c r="F49" s="38"/>
      <c r="G49" s="32"/>
      <c r="H49" s="32"/>
      <c r="I49" s="32"/>
      <c r="J49" s="32"/>
      <c r="K49" s="32"/>
      <c r="L49" s="32"/>
      <c r="M49" s="32"/>
      <c r="N49" s="32"/>
      <c r="O49" s="32"/>
    </row>
    <row r="50" spans="2:15">
      <c r="B50" s="63"/>
      <c r="C50" s="63"/>
      <c r="E50" s="65" t="s">
        <v>209</v>
      </c>
      <c r="F50" s="67" t="s">
        <v>207</v>
      </c>
      <c r="H50" s="30" t="s">
        <v>189</v>
      </c>
      <c r="I50" s="30" t="s">
        <v>205</v>
      </c>
      <c r="K50" s="63" t="s">
        <v>221</v>
      </c>
      <c r="L50" s="63"/>
      <c r="N50" s="30" t="s">
        <v>195</v>
      </c>
      <c r="O50" s="30" t="s">
        <v>186</v>
      </c>
    </row>
    <row r="51" spans="2:15">
      <c r="B51" s="63"/>
      <c r="C51" s="63"/>
      <c r="E51" s="66"/>
      <c r="F51" s="67"/>
      <c r="H51" s="30" t="s">
        <v>189</v>
      </c>
      <c r="I51" s="30" t="s">
        <v>205</v>
      </c>
      <c r="K51" s="63"/>
      <c r="L51" s="63"/>
      <c r="N51" s="30" t="s">
        <v>194</v>
      </c>
      <c r="O51" s="30" t="s">
        <v>185</v>
      </c>
    </row>
    <row r="52" spans="2:15">
      <c r="B52" s="63"/>
      <c r="C52" s="63"/>
      <c r="E52" s="66"/>
      <c r="F52" s="67"/>
      <c r="H52" s="30" t="s">
        <v>191</v>
      </c>
      <c r="I52" s="30" t="s">
        <v>186</v>
      </c>
      <c r="K52" s="64" t="s">
        <v>226</v>
      </c>
      <c r="L52" s="64"/>
      <c r="N52" s="30" t="s">
        <v>195</v>
      </c>
      <c r="O52" s="30" t="s">
        <v>185</v>
      </c>
    </row>
    <row r="53" spans="2:15">
      <c r="B53" s="63"/>
      <c r="C53" s="63"/>
      <c r="E53" s="66"/>
      <c r="F53" s="67"/>
      <c r="H53" s="30" t="s">
        <v>190</v>
      </c>
      <c r="I53" s="30" t="s">
        <v>185</v>
      </c>
      <c r="K53" s="64"/>
      <c r="L53" s="64"/>
      <c r="N53" s="30" t="s">
        <v>194</v>
      </c>
      <c r="O53" s="30" t="s">
        <v>186</v>
      </c>
    </row>
    <row r="99" spans="2:14">
      <c r="B99" s="3" t="s">
        <v>229</v>
      </c>
      <c r="G99" s="44"/>
      <c r="H99" s="44"/>
      <c r="I99" s="44"/>
      <c r="J99" s="44"/>
      <c r="K99" s="44"/>
      <c r="L99" s="44"/>
      <c r="M99" s="44"/>
      <c r="N99" s="44"/>
    </row>
    <row r="100" spans="2:14">
      <c r="G100" s="44"/>
      <c r="H100" s="44"/>
      <c r="I100" s="44"/>
      <c r="J100" s="44"/>
      <c r="K100" s="44"/>
      <c r="L100" s="44"/>
      <c r="M100" s="44"/>
      <c r="N100" s="44"/>
    </row>
    <row r="101" spans="2:14">
      <c r="B101" s="3" t="s">
        <v>231</v>
      </c>
      <c r="G101" s="44"/>
      <c r="H101" s="44"/>
      <c r="I101" s="44"/>
      <c r="J101" s="44"/>
      <c r="K101" s="44"/>
      <c r="L101" s="44"/>
      <c r="M101" s="44"/>
      <c r="N101" s="44"/>
    </row>
    <row r="102" spans="2:14">
      <c r="B102"/>
      <c r="G102" s="44"/>
      <c r="H102" s="44"/>
      <c r="I102" s="44"/>
      <c r="J102" s="44"/>
      <c r="K102" s="44"/>
      <c r="L102" s="44"/>
      <c r="M102" s="44"/>
      <c r="N102" s="44"/>
    </row>
    <row r="103" spans="2:14">
      <c r="B103" s="42" t="s">
        <v>236</v>
      </c>
      <c r="G103" s="44"/>
      <c r="H103" s="44"/>
      <c r="I103" s="44"/>
      <c r="J103" s="44"/>
      <c r="K103" s="44"/>
      <c r="L103" s="44"/>
      <c r="M103" s="44"/>
      <c r="N103" s="44"/>
    </row>
    <row r="104" spans="2:14">
      <c r="B104" s="42" t="s">
        <v>228</v>
      </c>
      <c r="G104" s="44"/>
      <c r="H104" s="44"/>
      <c r="I104" s="44"/>
      <c r="J104" s="44"/>
      <c r="K104" s="44"/>
      <c r="L104" s="44"/>
      <c r="M104" s="44"/>
      <c r="N104" s="44"/>
    </row>
    <row r="105" spans="2:14">
      <c r="B105" s="42"/>
      <c r="G105" s="44"/>
      <c r="H105" s="44"/>
      <c r="I105" s="44"/>
      <c r="J105" s="44"/>
      <c r="K105" s="44"/>
      <c r="L105" s="44"/>
      <c r="M105" s="44"/>
      <c r="N105" s="44"/>
    </row>
    <row r="106" spans="2:14">
      <c r="B106" s="42" t="s">
        <v>237</v>
      </c>
      <c r="G106" s="44"/>
      <c r="H106" s="44"/>
      <c r="I106" s="44"/>
      <c r="J106" s="44"/>
      <c r="K106" s="44"/>
      <c r="L106" s="44"/>
      <c r="M106" s="44"/>
      <c r="N106" s="44"/>
    </row>
    <row r="107" spans="2:14">
      <c r="B107" s="43" t="s">
        <v>230</v>
      </c>
      <c r="G107" s="44"/>
      <c r="H107" s="44"/>
      <c r="I107" s="44"/>
      <c r="J107" s="44"/>
      <c r="K107" s="44"/>
      <c r="L107" s="44"/>
      <c r="M107" s="44"/>
      <c r="N107" s="44"/>
    </row>
    <row r="108" spans="2:14">
      <c r="G108" s="44"/>
      <c r="H108" s="44"/>
      <c r="I108" s="44"/>
      <c r="J108" s="44"/>
      <c r="K108" s="44"/>
      <c r="L108" s="44"/>
      <c r="M108" s="44"/>
      <c r="N108" s="44"/>
    </row>
    <row r="109" spans="2:14">
      <c r="G109" s="44"/>
      <c r="H109" s="44"/>
      <c r="I109" s="44"/>
      <c r="J109" s="44"/>
      <c r="K109" s="44"/>
      <c r="L109" s="44"/>
      <c r="M109" s="44"/>
      <c r="N109" s="44"/>
    </row>
    <row r="110" spans="2:14">
      <c r="B110" s="3" t="s">
        <v>233</v>
      </c>
      <c r="G110" s="44"/>
      <c r="H110" s="44"/>
      <c r="I110" s="44"/>
      <c r="J110" s="44"/>
      <c r="K110" s="44"/>
      <c r="L110" s="44"/>
      <c r="M110" s="44"/>
      <c r="N110" s="44"/>
    </row>
    <row r="111" spans="2:14">
      <c r="B111"/>
      <c r="G111" s="44"/>
      <c r="H111" s="44"/>
      <c r="I111" s="44"/>
      <c r="J111" s="44"/>
      <c r="K111" s="44"/>
      <c r="L111" s="44"/>
      <c r="M111" s="44"/>
      <c r="N111" s="44"/>
    </row>
    <row r="112" spans="2:14">
      <c r="B112" s="42" t="s">
        <v>235</v>
      </c>
      <c r="G112" s="44"/>
      <c r="H112" s="44"/>
      <c r="I112" s="44"/>
      <c r="J112" s="44"/>
      <c r="K112" s="44"/>
      <c r="L112" s="44"/>
      <c r="M112" s="44"/>
      <c r="N112" s="44"/>
    </row>
    <row r="113" spans="2:14">
      <c r="B113" s="43"/>
      <c r="G113" s="44"/>
      <c r="H113" s="44"/>
      <c r="I113" s="44"/>
      <c r="J113" s="44"/>
      <c r="K113" s="44"/>
      <c r="L113" s="44"/>
      <c r="M113" s="44"/>
      <c r="N113" s="44"/>
    </row>
    <row r="114" spans="2:14">
      <c r="B114" s="42" t="s">
        <v>232</v>
      </c>
      <c r="G114" s="44"/>
      <c r="H114" s="44"/>
      <c r="I114" s="44"/>
      <c r="J114" s="44"/>
      <c r="K114" s="44"/>
      <c r="L114" s="44"/>
      <c r="M114" s="44"/>
      <c r="N114" s="44"/>
    </row>
    <row r="115" spans="2:14">
      <c r="G115" s="44"/>
      <c r="H115" s="44"/>
      <c r="I115" s="44"/>
      <c r="J115" s="44"/>
      <c r="K115" s="44"/>
      <c r="L115" s="44"/>
      <c r="M115" s="44"/>
      <c r="N115" s="44"/>
    </row>
    <row r="116" spans="2:14">
      <c r="G116" s="44"/>
      <c r="H116" s="44"/>
      <c r="I116" s="44"/>
      <c r="J116" s="44"/>
      <c r="K116" s="44"/>
      <c r="L116" s="44"/>
      <c r="M116" s="44"/>
      <c r="N116" s="44"/>
    </row>
    <row r="117" spans="2:14">
      <c r="B117" s="3" t="s">
        <v>234</v>
      </c>
      <c r="G117" s="44"/>
      <c r="H117" s="44"/>
      <c r="I117" s="44"/>
      <c r="J117" s="44"/>
      <c r="K117" s="44"/>
      <c r="L117" s="44"/>
      <c r="M117" s="44"/>
      <c r="N117" s="44"/>
    </row>
    <row r="118" spans="2:14">
      <c r="G118" s="44"/>
      <c r="H118" s="44"/>
      <c r="I118" s="44"/>
      <c r="J118" s="44"/>
      <c r="K118" s="44"/>
      <c r="L118" s="44"/>
      <c r="M118" s="44"/>
      <c r="N118" s="44"/>
    </row>
    <row r="119" spans="2:14">
      <c r="G119" s="44"/>
      <c r="H119" s="44"/>
      <c r="I119" s="44"/>
      <c r="J119" s="44"/>
      <c r="K119" s="44"/>
      <c r="L119" s="44"/>
      <c r="M119" s="44"/>
      <c r="N119" s="44"/>
    </row>
    <row r="120" spans="2:14">
      <c r="G120" s="44"/>
      <c r="H120" s="44"/>
      <c r="I120" s="44"/>
      <c r="J120" s="44"/>
      <c r="K120" s="44"/>
      <c r="L120" s="44"/>
      <c r="M120" s="44"/>
      <c r="N120" s="44"/>
    </row>
    <row r="121" spans="2:14">
      <c r="G121" s="44"/>
      <c r="H121" s="44"/>
      <c r="I121" s="44"/>
      <c r="J121" s="44"/>
      <c r="K121" s="44"/>
      <c r="L121" s="44"/>
      <c r="M121" s="44"/>
      <c r="N121" s="44"/>
    </row>
    <row r="122" spans="2:14">
      <c r="G122" s="44"/>
      <c r="H122" s="44"/>
      <c r="I122" s="44"/>
      <c r="J122" s="44"/>
      <c r="K122" s="44"/>
      <c r="L122" s="44"/>
      <c r="M122" s="44"/>
      <c r="N122" s="44"/>
    </row>
    <row r="123" spans="2:14">
      <c r="G123" s="44"/>
      <c r="H123" s="44"/>
      <c r="I123" s="44"/>
      <c r="J123" s="44"/>
      <c r="K123" s="44"/>
      <c r="L123" s="44"/>
      <c r="M123" s="44"/>
      <c r="N123" s="44"/>
    </row>
  </sheetData>
  <mergeCells count="18">
    <mergeCell ref="B45:B53"/>
    <mergeCell ref="B37:B43"/>
    <mergeCell ref="E37:E38"/>
    <mergeCell ref="C37:C43"/>
    <mergeCell ref="C45:C53"/>
    <mergeCell ref="E40:E43"/>
    <mergeCell ref="E45:E48"/>
    <mergeCell ref="K45:L46"/>
    <mergeCell ref="K40:L43"/>
    <mergeCell ref="K37:L38"/>
    <mergeCell ref="E50:E53"/>
    <mergeCell ref="F50:F53"/>
    <mergeCell ref="F37:F38"/>
    <mergeCell ref="F40:F43"/>
    <mergeCell ref="F45:F48"/>
    <mergeCell ref="K47:L48"/>
    <mergeCell ref="K50:L51"/>
    <mergeCell ref="K52:L5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2:J37"/>
  <sheetViews>
    <sheetView topLeftCell="A4" workbookViewId="0">
      <selection activeCell="G10" sqref="G10"/>
    </sheetView>
  </sheetViews>
  <sheetFormatPr defaultRowHeight="12"/>
  <cols>
    <col min="1" max="1" width="9.140625" style="45"/>
    <col min="2" max="2" width="11.5703125" style="45" bestFit="1" customWidth="1"/>
    <col min="3" max="3" width="45" style="45" bestFit="1" customWidth="1"/>
    <col min="4" max="4" width="24" style="45" bestFit="1" customWidth="1"/>
    <col min="5" max="5" width="6.42578125" style="45" bestFit="1" customWidth="1"/>
    <col min="6" max="6" width="8.5703125" style="45" bestFit="1" customWidth="1"/>
    <col min="7" max="7" width="7" style="45" bestFit="1" customWidth="1"/>
    <col min="8" max="8" width="6.42578125" style="45" bestFit="1" customWidth="1"/>
    <col min="9" max="9" width="7.28515625" style="45" bestFit="1" customWidth="1"/>
    <col min="10" max="10" width="8" style="45" bestFit="1" customWidth="1"/>
    <col min="11" max="11" width="6.7109375" style="45" bestFit="1" customWidth="1"/>
    <col min="12" max="12" width="2" style="45" bestFit="1" customWidth="1"/>
    <col min="13" max="13" width="1.5703125" style="45" bestFit="1" customWidth="1"/>
    <col min="14" max="15" width="2" style="45" bestFit="1" customWidth="1"/>
    <col min="16" max="16" width="19.5703125" style="45" bestFit="1" customWidth="1"/>
    <col min="17" max="17" width="2" style="45" bestFit="1" customWidth="1"/>
    <col min="18" max="18" width="5.85546875" style="45" bestFit="1" customWidth="1"/>
    <col min="19" max="19" width="2" style="45" bestFit="1" customWidth="1"/>
    <col min="20" max="20" width="17" style="45" bestFit="1" customWidth="1"/>
    <col min="21" max="21" width="2" style="45" bestFit="1" customWidth="1"/>
    <col min="22" max="16384" width="9.140625" style="45"/>
  </cols>
  <sheetData>
    <row r="2" spans="2:10">
      <c r="B2" s="45" t="s">
        <v>159</v>
      </c>
      <c r="C2" s="45" t="s">
        <v>255</v>
      </c>
      <c r="D2" s="50" t="s">
        <v>254</v>
      </c>
      <c r="E2" s="45" t="s">
        <v>143</v>
      </c>
      <c r="F2" s="45" t="s">
        <v>178</v>
      </c>
      <c r="G2" s="45" t="s">
        <v>160</v>
      </c>
      <c r="H2" s="45" t="s">
        <v>239</v>
      </c>
      <c r="I2" s="45" t="s">
        <v>242</v>
      </c>
      <c r="J2" s="45" t="s">
        <v>173</v>
      </c>
    </row>
    <row r="3" spans="2:10">
      <c r="B3" s="45" t="s">
        <v>160</v>
      </c>
      <c r="C3" s="45" t="s">
        <v>256</v>
      </c>
      <c r="D3" s="50" t="s">
        <v>126</v>
      </c>
      <c r="E3" s="45" t="s">
        <v>249</v>
      </c>
      <c r="F3" s="45" t="s">
        <v>250</v>
      </c>
      <c r="G3" s="45" t="s">
        <v>189</v>
      </c>
      <c r="H3" s="45" t="s">
        <v>193</v>
      </c>
    </row>
    <row r="4" spans="2:10">
      <c r="B4" s="45" t="s">
        <v>161</v>
      </c>
      <c r="C4" s="45" t="s">
        <v>257</v>
      </c>
    </row>
    <row r="5" spans="2:10">
      <c r="B5" s="45" t="s">
        <v>177</v>
      </c>
      <c r="C5" s="45" t="s">
        <v>258</v>
      </c>
      <c r="D5" s="54" t="s">
        <v>294</v>
      </c>
    </row>
    <row r="6" spans="2:10">
      <c r="B6" s="45" t="s">
        <v>178</v>
      </c>
      <c r="C6" s="45" t="s">
        <v>259</v>
      </c>
      <c r="D6" s="51" t="s">
        <v>284</v>
      </c>
    </row>
    <row r="7" spans="2:10">
      <c r="B7" s="45" t="s">
        <v>179</v>
      </c>
      <c r="C7" s="45" t="s">
        <v>260</v>
      </c>
      <c r="D7" s="52" t="str">
        <f>VLOOKUP(E3,$B$2:$C$37,2,FALSE)</f>
        <v xml:space="preserve">diversion type </v>
      </c>
    </row>
    <row r="8" spans="2:10">
      <c r="B8" s="45" t="s">
        <v>181</v>
      </c>
      <c r="C8" s="45" t="s">
        <v>261</v>
      </c>
      <c r="D8" s="52" t="s">
        <v>251</v>
      </c>
    </row>
    <row r="9" spans="2:10">
      <c r="B9" s="45" t="s">
        <v>143</v>
      </c>
      <c r="C9" s="45" t="s">
        <v>262</v>
      </c>
      <c r="D9" s="52" t="str">
        <f>VLOOKUP(G2,$B$2:$C$37,2,FALSE)</f>
        <v xml:space="preserve">earthfill </v>
      </c>
    </row>
    <row r="10" spans="2:10">
      <c r="B10" s="45" t="s">
        <v>145</v>
      </c>
      <c r="C10" s="45" t="s">
        <v>263</v>
      </c>
      <c r="D10" s="52" t="s">
        <v>252</v>
      </c>
    </row>
    <row r="11" spans="2:10">
      <c r="B11" s="45" t="s">
        <v>146</v>
      </c>
      <c r="C11" s="45" t="s">
        <v>264</v>
      </c>
      <c r="D11" s="52" t="str">
        <f>VLOOKUP(H2,$B$2:$C$37,2,FALSE)</f>
        <v xml:space="preserve">uncontrolled </v>
      </c>
    </row>
    <row r="12" spans="2:10">
      <c r="B12" s="45" t="s">
        <v>147</v>
      </c>
      <c r="C12" s="45" t="s">
        <v>265</v>
      </c>
      <c r="D12" s="53" t="str">
        <f>IF(I2="cht",VLOOKUP(I2,$B$2:$C$37,2,FALSE),"")</f>
        <v xml:space="preserve">chute </v>
      </c>
    </row>
    <row r="13" spans="2:10">
      <c r="B13" s="45" t="s">
        <v>148</v>
      </c>
      <c r="C13" s="45" t="s">
        <v>266</v>
      </c>
      <c r="D13" s="52" t="s">
        <v>253</v>
      </c>
    </row>
    <row r="14" spans="2:10">
      <c r="B14" s="45" t="s">
        <v>144</v>
      </c>
      <c r="C14" s="45" t="s">
        <v>267</v>
      </c>
      <c r="D14" s="53" t="str">
        <f>IF(I2="cht","with ski jump ",VLOOKUP(I2,$B$2:$C$37,2,FALSE))</f>
        <v xml:space="preserve">with ski jump </v>
      </c>
    </row>
    <row r="15" spans="2:10">
      <c r="B15" s="45" t="s">
        <v>238</v>
      </c>
      <c r="C15" s="45" t="s">
        <v>268</v>
      </c>
      <c r="D15" s="52" t="str">
        <f>VLOOKUP(G3,$B$2:$C$37,2,FALSE)</f>
        <v xml:space="preserve">on the center of the riverbed </v>
      </c>
    </row>
    <row r="16" spans="2:10">
      <c r="B16" s="45" t="s">
        <v>239</v>
      </c>
      <c r="C16" s="45" t="s">
        <v>269</v>
      </c>
      <c r="D16" s="52" t="s">
        <v>290</v>
      </c>
    </row>
    <row r="17" spans="2:4">
      <c r="B17" s="45" t="s">
        <v>242</v>
      </c>
      <c r="C17" s="45" t="s">
        <v>270</v>
      </c>
      <c r="D17" s="53" t="str">
        <f>IF(F2="HsComp",VLOOKUP(F2,$B$2:$C$37,2,FALSE),"")</f>
        <v/>
      </c>
    </row>
    <row r="18" spans="2:4">
      <c r="B18" s="45" t="s">
        <v>240</v>
      </c>
      <c r="C18" s="45" t="s">
        <v>287</v>
      </c>
      <c r="D18" s="52" t="s">
        <v>289</v>
      </c>
    </row>
    <row r="19" spans="2:4">
      <c r="B19" s="45" t="s">
        <v>241</v>
      </c>
      <c r="C19" s="45" t="s">
        <v>288</v>
      </c>
      <c r="D19" s="53" t="str">
        <f>IF(F2="HsComp","",VLOOKUP(F2,$B$2:$C$37,2,FALSE))</f>
        <v xml:space="preserve">penstock  </v>
      </c>
    </row>
    <row r="20" spans="2:4">
      <c r="B20" s="45" t="s">
        <v>170</v>
      </c>
      <c r="C20" s="45" t="s">
        <v>271</v>
      </c>
      <c r="D20" s="52" t="s">
        <v>244</v>
      </c>
    </row>
    <row r="21" spans="2:4">
      <c r="B21" s="45" t="s">
        <v>171</v>
      </c>
      <c r="C21" s="45" t="s">
        <v>291</v>
      </c>
      <c r="D21" s="52" t="str">
        <f>VLOOKUP(E2,$B$2:$C$37,2,FALSE)</f>
        <v xml:space="preserve">Bulb </v>
      </c>
    </row>
    <row r="22" spans="2:4">
      <c r="B22" s="45" t="s">
        <v>172</v>
      </c>
      <c r="C22" s="45" t="s">
        <v>292</v>
      </c>
      <c r="D22" s="52" t="s">
        <v>245</v>
      </c>
    </row>
    <row r="23" spans="2:4">
      <c r="B23" s="45" t="s">
        <v>173</v>
      </c>
      <c r="C23" s="45" t="s">
        <v>293</v>
      </c>
      <c r="D23" s="52" t="str">
        <f>VLOOKUP(H3,$B$2:$C$37,2,FALSE)</f>
        <v xml:space="preserve">on the left of the spillway </v>
      </c>
    </row>
    <row r="24" spans="2:4">
      <c r="B24" s="46" t="s">
        <v>246</v>
      </c>
      <c r="C24" s="47" t="s">
        <v>272</v>
      </c>
      <c r="D24" s="52" t="s">
        <v>286</v>
      </c>
    </row>
    <row r="25" spans="2:4">
      <c r="B25" s="48" t="s">
        <v>249</v>
      </c>
      <c r="C25" s="49" t="s">
        <v>273</v>
      </c>
      <c r="D25" s="52" t="str">
        <f>VLOOKUP(F3,$B$2:$C$37,2,FALSE)</f>
        <v xml:space="preserve">riverbank diversion scheme </v>
      </c>
    </row>
    <row r="26" spans="2:4">
      <c r="B26" s="45" t="s">
        <v>247</v>
      </c>
      <c r="C26" s="45" t="s">
        <v>274</v>
      </c>
      <c r="D26" s="55" t="str">
        <f>IF(J2="DvRbed","",VLOOKUP(J2,$B$2:$C$37,2,FALSE))</f>
        <v>with galleries.</v>
      </c>
    </row>
    <row r="27" spans="2:4">
      <c r="B27" s="46" t="s">
        <v>248</v>
      </c>
      <c r="C27" s="47" t="s">
        <v>275</v>
      </c>
    </row>
    <row r="28" spans="2:4">
      <c r="B28" s="46" t="s">
        <v>250</v>
      </c>
      <c r="C28" s="47" t="s">
        <v>276</v>
      </c>
    </row>
    <row r="29" spans="2:4">
      <c r="B29" s="46" t="s">
        <v>243</v>
      </c>
      <c r="C29" s="46" t="s">
        <v>277</v>
      </c>
    </row>
    <row r="30" spans="2:4">
      <c r="B30" s="46" t="s">
        <v>188</v>
      </c>
      <c r="C30" s="46" t="s">
        <v>278</v>
      </c>
    </row>
    <row r="31" spans="2:4">
      <c r="B31" s="45" t="s">
        <v>189</v>
      </c>
      <c r="C31" s="45" t="s">
        <v>279</v>
      </c>
    </row>
    <row r="32" spans="2:4">
      <c r="B32" s="45" t="s">
        <v>191</v>
      </c>
      <c r="C32" s="45" t="s">
        <v>280</v>
      </c>
    </row>
    <row r="33" spans="2:3">
      <c r="B33" s="45" t="s">
        <v>190</v>
      </c>
      <c r="C33" s="45" t="s">
        <v>281</v>
      </c>
    </row>
    <row r="34" spans="2:3">
      <c r="B34" s="46" t="s">
        <v>285</v>
      </c>
      <c r="C34" s="46" t="s">
        <v>282</v>
      </c>
    </row>
    <row r="35" spans="2:3">
      <c r="B35" s="46" t="s">
        <v>193</v>
      </c>
      <c r="C35" s="46" t="s">
        <v>283</v>
      </c>
    </row>
    <row r="36" spans="2:3">
      <c r="B36" s="45" t="s">
        <v>195</v>
      </c>
      <c r="C36" s="45" t="s">
        <v>280</v>
      </c>
    </row>
    <row r="37" spans="2:3">
      <c r="B37" s="45" t="s">
        <v>194</v>
      </c>
      <c r="C37" s="45" t="s">
        <v>281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Q68"/>
  <sheetViews>
    <sheetView tabSelected="1" workbookViewId="0">
      <selection activeCell="AL10" sqref="AL10"/>
    </sheetView>
  </sheetViews>
  <sheetFormatPr defaultRowHeight="12.75"/>
  <cols>
    <col min="1" max="1" width="27.42578125" style="15" bestFit="1" customWidth="1"/>
    <col min="2" max="2" width="2.7109375" style="15" customWidth="1"/>
    <col min="3" max="3" width="11.5703125" style="15" bestFit="1" customWidth="1"/>
    <col min="4" max="4" width="1.7109375" style="15" customWidth="1"/>
    <col min="5" max="22" width="2.7109375" style="15" customWidth="1"/>
    <col min="23" max="25" width="2.7109375" style="19" customWidth="1"/>
    <col min="26" max="69" width="2.7109375" style="15" customWidth="1"/>
    <col min="70" max="146" width="1.7109375" style="15" customWidth="1"/>
    <col min="147" max="16384" width="9.140625" style="15"/>
  </cols>
  <sheetData>
    <row r="1" spans="1:69">
      <c r="A1" s="14" t="s">
        <v>120</v>
      </c>
      <c r="B1" s="14" t="s">
        <v>123</v>
      </c>
      <c r="D1" s="14"/>
      <c r="E1" s="20" t="s">
        <v>127</v>
      </c>
      <c r="I1" s="20"/>
    </row>
    <row r="2" spans="1:69" s="28" customFormat="1">
      <c r="E2" s="28">
        <v>1</v>
      </c>
      <c r="F2" s="28">
        <v>1</v>
      </c>
      <c r="G2" s="28">
        <v>1</v>
      </c>
      <c r="H2" s="28">
        <v>1</v>
      </c>
      <c r="I2" s="28">
        <v>1</v>
      </c>
      <c r="J2" s="28">
        <v>1</v>
      </c>
      <c r="K2" s="28">
        <v>2</v>
      </c>
      <c r="L2" s="28">
        <v>2</v>
      </c>
      <c r="M2" s="28">
        <v>2</v>
      </c>
      <c r="N2" s="28">
        <v>2</v>
      </c>
      <c r="O2" s="28">
        <v>2</v>
      </c>
      <c r="P2" s="28">
        <v>2</v>
      </c>
      <c r="Q2" s="28">
        <v>3</v>
      </c>
      <c r="R2" s="28">
        <v>3</v>
      </c>
      <c r="S2" s="28">
        <v>3</v>
      </c>
      <c r="T2" s="28">
        <v>4</v>
      </c>
      <c r="U2" s="28">
        <v>4</v>
      </c>
      <c r="V2" s="28">
        <v>4</v>
      </c>
      <c r="W2" s="71">
        <v>5</v>
      </c>
      <c r="X2" s="71">
        <v>5</v>
      </c>
      <c r="Y2" s="71">
        <v>5</v>
      </c>
      <c r="Z2" s="28">
        <v>2</v>
      </c>
      <c r="AA2" s="28">
        <v>2</v>
      </c>
      <c r="AB2" s="28">
        <v>2</v>
      </c>
      <c r="AC2" s="28">
        <v>2</v>
      </c>
      <c r="AD2" s="28">
        <v>2</v>
      </c>
      <c r="AE2" s="28">
        <v>2</v>
      </c>
      <c r="AF2" s="28">
        <v>6</v>
      </c>
      <c r="AG2" s="28">
        <v>6</v>
      </c>
      <c r="AH2" s="28">
        <v>6</v>
      </c>
      <c r="AI2" s="28">
        <v>3</v>
      </c>
      <c r="AJ2" s="28">
        <v>3</v>
      </c>
      <c r="AK2" s="28">
        <v>3</v>
      </c>
      <c r="AL2" s="28">
        <v>7</v>
      </c>
      <c r="AM2" s="28">
        <v>7</v>
      </c>
      <c r="AN2" s="40"/>
      <c r="AO2" s="28">
        <v>8</v>
      </c>
      <c r="AP2" s="28">
        <v>8</v>
      </c>
      <c r="AQ2" s="28">
        <v>9</v>
      </c>
      <c r="AR2" s="28">
        <v>9</v>
      </c>
      <c r="AS2" s="28">
        <v>9</v>
      </c>
      <c r="AT2" s="28">
        <v>10</v>
      </c>
      <c r="AU2" s="41">
        <v>5</v>
      </c>
      <c r="AV2" s="41">
        <v>5</v>
      </c>
      <c r="AW2" s="41">
        <v>5</v>
      </c>
      <c r="AX2" s="41">
        <v>11</v>
      </c>
      <c r="AY2" s="41">
        <v>11</v>
      </c>
      <c r="AZ2" s="41">
        <v>11</v>
      </c>
      <c r="BA2" s="41">
        <v>12</v>
      </c>
      <c r="BB2" s="41">
        <v>12</v>
      </c>
      <c r="BC2" s="41">
        <v>13</v>
      </c>
      <c r="BD2" s="40"/>
      <c r="BE2" s="28">
        <v>14</v>
      </c>
      <c r="BF2" s="28">
        <v>14</v>
      </c>
      <c r="BG2" s="28">
        <v>14</v>
      </c>
      <c r="BH2" s="28">
        <v>9</v>
      </c>
      <c r="BI2" s="28">
        <v>9</v>
      </c>
      <c r="BJ2" s="28">
        <v>9</v>
      </c>
      <c r="BK2" s="41">
        <v>11</v>
      </c>
      <c r="BL2" s="41">
        <v>11</v>
      </c>
      <c r="BM2" s="41">
        <v>11</v>
      </c>
      <c r="BN2" s="41">
        <v>9</v>
      </c>
      <c r="BO2" s="41">
        <v>9</v>
      </c>
      <c r="BP2" s="41">
        <v>9</v>
      </c>
      <c r="BQ2" s="41">
        <v>10</v>
      </c>
    </row>
    <row r="3" spans="1:69">
      <c r="A3" s="14" t="s">
        <v>2</v>
      </c>
      <c r="B3" s="14"/>
      <c r="C3" s="14"/>
      <c r="D3" s="14"/>
    </row>
    <row r="4" spans="1:69">
      <c r="A4" s="15" t="s">
        <v>24</v>
      </c>
      <c r="B4" s="16"/>
      <c r="C4" s="15" t="s">
        <v>124</v>
      </c>
      <c r="E4" s="21"/>
      <c r="F4" s="21"/>
      <c r="G4" s="21"/>
    </row>
    <row r="5" spans="1:69">
      <c r="A5" s="15" t="s">
        <v>101</v>
      </c>
      <c r="B5" s="16"/>
      <c r="C5" s="15" t="s">
        <v>124</v>
      </c>
      <c r="H5" s="22"/>
      <c r="I5" s="22"/>
      <c r="J5" s="22"/>
    </row>
    <row r="6" spans="1:69">
      <c r="A6" s="15" t="s">
        <v>102</v>
      </c>
      <c r="B6" s="16"/>
      <c r="C6" s="15" t="s">
        <v>124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</row>
    <row r="7" spans="1:69">
      <c r="A7" s="15" t="s">
        <v>20</v>
      </c>
      <c r="B7" s="16"/>
      <c r="C7" s="15" t="s">
        <v>124</v>
      </c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57"/>
      <c r="AV7" s="57"/>
      <c r="AW7" s="57"/>
      <c r="AX7" s="57"/>
      <c r="AY7" s="57"/>
      <c r="AZ7" s="57"/>
    </row>
    <row r="8" spans="1:69">
      <c r="A8" s="15" t="s">
        <v>39</v>
      </c>
      <c r="B8" s="16"/>
      <c r="C8" s="15" t="s">
        <v>124</v>
      </c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61"/>
      <c r="BL8" s="61"/>
      <c r="BM8" s="61"/>
    </row>
    <row r="9" spans="1:69">
      <c r="A9" s="15" t="s">
        <v>34</v>
      </c>
      <c r="B9" s="16"/>
      <c r="C9" s="15" t="s">
        <v>124</v>
      </c>
      <c r="BN9" s="22"/>
      <c r="BO9" s="22"/>
      <c r="BP9" s="22"/>
      <c r="BQ9" s="22"/>
    </row>
    <row r="11" spans="1:69">
      <c r="A11" s="14" t="s">
        <v>114</v>
      </c>
      <c r="B11" s="14"/>
      <c r="C11" s="14"/>
      <c r="D11" s="14"/>
    </row>
    <row r="12" spans="1:69">
      <c r="A12" s="15" t="s">
        <v>115</v>
      </c>
      <c r="B12" s="16"/>
      <c r="C12" s="15" t="s">
        <v>124</v>
      </c>
      <c r="E12" s="21"/>
      <c r="F12" s="21"/>
      <c r="G12" s="21"/>
      <c r="H12" s="22"/>
      <c r="I12" s="22"/>
      <c r="J12" s="22"/>
    </row>
    <row r="13" spans="1:69">
      <c r="A13" s="15" t="s">
        <v>116</v>
      </c>
      <c r="B13" s="16"/>
      <c r="C13" s="15" t="s">
        <v>124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BA13" s="21"/>
      <c r="BB13" s="21"/>
      <c r="BC13" s="21"/>
      <c r="BD13" s="21"/>
    </row>
    <row r="14" spans="1:69">
      <c r="A14" s="15" t="s">
        <v>117</v>
      </c>
      <c r="B14" s="16"/>
      <c r="C14" s="15" t="s">
        <v>124</v>
      </c>
      <c r="AO14" s="22"/>
      <c r="AP14" s="22"/>
      <c r="AQ14" s="22"/>
      <c r="AR14" s="22"/>
      <c r="AS14" s="22"/>
      <c r="AT14" s="22"/>
      <c r="BE14" s="21"/>
      <c r="BF14" s="21"/>
      <c r="BG14" s="21"/>
      <c r="BH14" s="21"/>
      <c r="BI14" s="21"/>
      <c r="BJ14" s="21"/>
      <c r="BN14" s="22"/>
      <c r="BO14" s="22"/>
      <c r="BP14" s="22"/>
      <c r="BQ14" s="22"/>
    </row>
    <row r="15" spans="1:69">
      <c r="A15" s="15" t="s">
        <v>118</v>
      </c>
      <c r="B15" s="17"/>
      <c r="C15" s="15" t="s">
        <v>125</v>
      </c>
      <c r="W15" s="56"/>
      <c r="X15" s="56"/>
      <c r="Y15" s="56"/>
      <c r="AU15" s="57"/>
      <c r="AV15" s="57"/>
      <c r="AW15" s="57"/>
      <c r="AX15" s="57"/>
      <c r="AY15" s="57"/>
      <c r="AZ15" s="57"/>
      <c r="BK15" s="56"/>
      <c r="BL15" s="56"/>
      <c r="BM15" s="56"/>
    </row>
    <row r="16" spans="1:69">
      <c r="BK16" s="19"/>
      <c r="BL16" s="19"/>
      <c r="BM16" s="19"/>
    </row>
    <row r="17" spans="1:69">
      <c r="A17" s="14" t="s">
        <v>104</v>
      </c>
      <c r="B17" s="14"/>
      <c r="C17" s="14"/>
      <c r="D17" s="14"/>
      <c r="BK17" s="19"/>
      <c r="BL17" s="19"/>
      <c r="BM17" s="19"/>
    </row>
    <row r="18" spans="1:69">
      <c r="A18" s="15" t="s">
        <v>108</v>
      </c>
      <c r="B18" s="16"/>
      <c r="C18" s="15" t="s">
        <v>124</v>
      </c>
      <c r="E18" s="21"/>
      <c r="F18" s="21"/>
      <c r="G18" s="21"/>
      <c r="H18" s="22"/>
      <c r="I18" s="22"/>
      <c r="J18" s="22"/>
      <c r="BK18" s="19"/>
      <c r="BL18" s="19"/>
      <c r="BM18" s="19"/>
    </row>
    <row r="19" spans="1:69">
      <c r="A19" s="15" t="s">
        <v>119</v>
      </c>
      <c r="B19" s="16"/>
      <c r="C19" s="15" t="s">
        <v>124</v>
      </c>
      <c r="K19" s="21"/>
      <c r="L19" s="21"/>
      <c r="M19" s="21"/>
      <c r="N19" s="21"/>
      <c r="O19" s="21"/>
      <c r="P19" s="21"/>
      <c r="W19" s="56"/>
      <c r="X19" s="56"/>
      <c r="Y19" s="56"/>
      <c r="Z19" s="22"/>
      <c r="AA19" s="22"/>
      <c r="AB19" s="22"/>
      <c r="AC19" s="22"/>
      <c r="AD19" s="22"/>
      <c r="AE19" s="22"/>
      <c r="AU19" s="57"/>
      <c r="AV19" s="57"/>
      <c r="AW19" s="57"/>
      <c r="BK19" s="19"/>
      <c r="BL19" s="19"/>
      <c r="BM19" s="19"/>
    </row>
    <row r="20" spans="1:69">
      <c r="A20" s="15" t="s">
        <v>1</v>
      </c>
      <c r="B20" s="16"/>
      <c r="C20" s="15" t="s">
        <v>124</v>
      </c>
      <c r="Q20" s="21"/>
      <c r="R20" s="21"/>
      <c r="S20" s="21"/>
      <c r="T20" s="21"/>
      <c r="U20" s="21"/>
      <c r="V20" s="21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BH20" s="21"/>
      <c r="BI20" s="21"/>
      <c r="BJ20" s="21"/>
      <c r="BK20" s="19"/>
      <c r="BL20" s="19"/>
      <c r="BM20" s="19"/>
      <c r="BN20" s="22"/>
      <c r="BO20" s="22"/>
      <c r="BP20" s="22"/>
    </row>
    <row r="21" spans="1:69">
      <c r="A21" s="15" t="s">
        <v>105</v>
      </c>
      <c r="B21" s="16"/>
      <c r="C21" s="15" t="s">
        <v>124</v>
      </c>
      <c r="AT21" s="22"/>
      <c r="AX21" s="57"/>
      <c r="AY21" s="57"/>
      <c r="AZ21" s="57"/>
      <c r="BA21" s="21"/>
      <c r="BB21" s="21"/>
      <c r="BC21" s="21"/>
      <c r="BD21" s="21"/>
      <c r="BE21" s="21"/>
      <c r="BF21" s="21"/>
      <c r="BG21" s="21"/>
      <c r="BK21" s="56"/>
      <c r="BL21" s="56"/>
      <c r="BM21" s="56"/>
      <c r="BQ21" s="22"/>
    </row>
    <row r="22" spans="1:69">
      <c r="BK22" s="19"/>
      <c r="BL22" s="19"/>
      <c r="BM22" s="19"/>
    </row>
    <row r="23" spans="1:69">
      <c r="A23" s="14" t="s">
        <v>103</v>
      </c>
      <c r="B23" s="14"/>
      <c r="C23" s="14"/>
      <c r="D23" s="14"/>
      <c r="BK23" s="19"/>
      <c r="BL23" s="19"/>
      <c r="BM23" s="19"/>
    </row>
    <row r="24" spans="1:69">
      <c r="A24" s="15" t="s">
        <v>106</v>
      </c>
      <c r="B24" s="16"/>
      <c r="C24" s="15" t="s">
        <v>124</v>
      </c>
      <c r="E24" s="21"/>
      <c r="F24" s="21"/>
      <c r="G24" s="21"/>
      <c r="H24" s="22"/>
      <c r="I24" s="22"/>
      <c r="J24" s="22"/>
      <c r="K24" s="21"/>
      <c r="L24" s="21"/>
      <c r="M24" s="21"/>
      <c r="W24" s="56"/>
      <c r="X24" s="56"/>
      <c r="Y24" s="56"/>
      <c r="Z24" s="22"/>
      <c r="AA24" s="22"/>
      <c r="AB24" s="22"/>
      <c r="AF24" s="22"/>
      <c r="AG24" s="22"/>
      <c r="AH24" s="22"/>
      <c r="AU24" s="62"/>
      <c r="AV24" s="62"/>
      <c r="AW24" s="62"/>
      <c r="BK24" s="19"/>
      <c r="BL24" s="19"/>
      <c r="BM24" s="19"/>
    </row>
    <row r="25" spans="1:69">
      <c r="A25" s="15" t="s">
        <v>107</v>
      </c>
      <c r="B25" s="16"/>
      <c r="C25" s="15" t="s">
        <v>124</v>
      </c>
      <c r="N25" s="21"/>
      <c r="O25" s="21"/>
      <c r="P25" s="21"/>
      <c r="Q25" s="21"/>
      <c r="R25" s="21"/>
      <c r="S25" s="21"/>
      <c r="AC25" s="22"/>
      <c r="AD25" s="22"/>
      <c r="AE25" s="22"/>
      <c r="AI25" s="22"/>
      <c r="AJ25" s="22"/>
      <c r="AK25" s="22"/>
      <c r="BK25" s="19"/>
      <c r="BL25" s="19"/>
      <c r="BM25" s="19"/>
    </row>
    <row r="26" spans="1:69">
      <c r="A26" s="15" t="s">
        <v>109</v>
      </c>
      <c r="B26" s="16"/>
      <c r="C26" s="15" t="s">
        <v>124</v>
      </c>
      <c r="T26" s="21"/>
      <c r="U26" s="21"/>
      <c r="V26" s="21"/>
      <c r="AL26" s="22"/>
      <c r="AM26" s="22"/>
      <c r="AO26" s="22"/>
      <c r="AP26" s="22"/>
      <c r="BA26" s="21"/>
      <c r="BB26" s="21"/>
      <c r="BK26" s="19"/>
      <c r="BL26" s="19"/>
      <c r="BM26" s="19"/>
    </row>
    <row r="27" spans="1:69">
      <c r="A27" s="15" t="s">
        <v>121</v>
      </c>
      <c r="B27" s="16"/>
      <c r="C27" s="15" t="s">
        <v>124</v>
      </c>
      <c r="AQ27" s="22"/>
      <c r="AR27" s="22"/>
      <c r="AS27" s="22"/>
      <c r="AT27" s="22"/>
      <c r="AX27" s="57"/>
      <c r="AY27" s="57"/>
      <c r="AZ27" s="57"/>
      <c r="BC27" s="21"/>
      <c r="BE27" s="21"/>
      <c r="BF27" s="21"/>
      <c r="BG27" s="21"/>
      <c r="BH27" s="21"/>
      <c r="BI27" s="21"/>
      <c r="BJ27" s="21"/>
      <c r="BK27" s="56"/>
      <c r="BL27" s="56"/>
      <c r="BM27" s="56"/>
      <c r="BN27" s="22"/>
      <c r="BO27" s="22"/>
      <c r="BP27" s="22"/>
      <c r="BQ27" s="22"/>
    </row>
    <row r="28" spans="1:69">
      <c r="A28" s="15" t="s">
        <v>122</v>
      </c>
      <c r="B28" s="18"/>
      <c r="C28" s="15" t="s">
        <v>219</v>
      </c>
      <c r="AN28" s="22"/>
      <c r="BD28" s="21"/>
      <c r="BK28" s="19"/>
      <c r="BL28" s="19"/>
      <c r="BM28" s="19"/>
    </row>
    <row r="29" spans="1:69">
      <c r="AL29" s="29" t="s">
        <v>141</v>
      </c>
      <c r="AM29" s="29" t="s">
        <v>141</v>
      </c>
      <c r="AN29" s="29" t="s">
        <v>141</v>
      </c>
      <c r="AO29" s="29" t="s">
        <v>141</v>
      </c>
      <c r="AP29" s="29" t="s">
        <v>141</v>
      </c>
      <c r="AQ29" s="29" t="s">
        <v>141</v>
      </c>
      <c r="AR29" s="29" t="s">
        <v>141</v>
      </c>
      <c r="AS29" s="29" t="s">
        <v>141</v>
      </c>
      <c r="AT29" s="29" t="s">
        <v>141</v>
      </c>
      <c r="AU29" s="29"/>
      <c r="AV29" s="29"/>
      <c r="AW29" s="29"/>
      <c r="AX29" s="29" t="s">
        <v>141</v>
      </c>
      <c r="AY29" s="29"/>
      <c r="AZ29" s="29"/>
      <c r="BK29" s="19"/>
      <c r="BL29" s="19"/>
      <c r="BM29" s="19"/>
    </row>
    <row r="30" spans="1:69">
      <c r="A30" s="14" t="s">
        <v>110</v>
      </c>
      <c r="B30" s="14"/>
      <c r="C30" s="14"/>
      <c r="D30" s="14"/>
      <c r="BK30" s="19"/>
      <c r="BL30" s="19"/>
      <c r="BM30" s="19"/>
    </row>
    <row r="31" spans="1:69">
      <c r="A31" s="15" t="s">
        <v>111</v>
      </c>
      <c r="B31" s="16"/>
      <c r="C31" s="15" t="s">
        <v>124</v>
      </c>
      <c r="E31" s="21"/>
      <c r="H31" s="22"/>
      <c r="K31" s="21"/>
      <c r="N31" s="21"/>
      <c r="Q31" s="21"/>
      <c r="T31" s="21"/>
      <c r="W31" s="56"/>
      <c r="X31" s="15"/>
      <c r="Y31" s="15"/>
      <c r="Z31" s="22"/>
      <c r="AC31" s="22"/>
      <c r="AF31" s="22"/>
      <c r="AI31" s="22"/>
      <c r="AN31" s="22"/>
      <c r="AQ31" s="22"/>
      <c r="AT31" s="22"/>
      <c r="AU31" s="62"/>
      <c r="AV31" s="58"/>
      <c r="AW31" s="58"/>
      <c r="AX31" s="57"/>
      <c r="BC31" s="21"/>
      <c r="BD31" s="21"/>
      <c r="BE31" s="21"/>
      <c r="BH31" s="21"/>
      <c r="BK31" s="56"/>
      <c r="BN31" s="22"/>
      <c r="BQ31" s="22"/>
    </row>
    <row r="32" spans="1:69">
      <c r="A32" s="15" t="s">
        <v>112</v>
      </c>
      <c r="B32" s="16"/>
      <c r="C32" s="15" t="s">
        <v>124</v>
      </c>
      <c r="F32" s="21"/>
      <c r="I32" s="22"/>
      <c r="L32" s="21"/>
      <c r="O32" s="21"/>
      <c r="R32" s="21"/>
      <c r="U32" s="21"/>
      <c r="W32" s="15"/>
      <c r="X32" s="56"/>
      <c r="Y32" s="15"/>
      <c r="AA32" s="22"/>
      <c r="AD32" s="22"/>
      <c r="AG32" s="22"/>
      <c r="AJ32" s="22"/>
      <c r="AL32" s="23"/>
      <c r="AO32" s="22"/>
      <c r="AR32" s="22"/>
      <c r="AU32" s="58"/>
      <c r="AV32" s="62"/>
      <c r="AW32" s="58"/>
      <c r="AY32" s="57"/>
      <c r="BA32" s="21"/>
      <c r="BF32" s="21"/>
      <c r="BI32" s="21"/>
      <c r="BL32" s="56"/>
      <c r="BO32" s="22"/>
    </row>
    <row r="33" spans="1:69">
      <c r="A33" s="15" t="s">
        <v>113</v>
      </c>
      <c r="B33" s="16"/>
      <c r="C33" s="15" t="s">
        <v>124</v>
      </c>
      <c r="G33" s="21"/>
      <c r="J33" s="22"/>
      <c r="M33" s="21"/>
      <c r="P33" s="21"/>
      <c r="S33" s="21"/>
      <c r="V33" s="21"/>
      <c r="W33" s="15"/>
      <c r="X33" s="15"/>
      <c r="Y33" s="56"/>
      <c r="AB33" s="22"/>
      <c r="AE33" s="22"/>
      <c r="AH33" s="22"/>
      <c r="AK33" s="22"/>
      <c r="AM33" s="22"/>
      <c r="AP33" s="22"/>
      <c r="AS33" s="22"/>
      <c r="AU33" s="58"/>
      <c r="AV33" s="58"/>
      <c r="AW33" s="62"/>
      <c r="AZ33" s="57"/>
      <c r="BB33" s="21"/>
      <c r="BG33" s="21"/>
      <c r="BJ33" s="21"/>
      <c r="BM33" s="56"/>
      <c r="BP33" s="22"/>
    </row>
    <row r="34" spans="1:69">
      <c r="A34" s="15" t="s">
        <v>295</v>
      </c>
      <c r="B34" s="18"/>
      <c r="C34" s="15" t="s">
        <v>219</v>
      </c>
      <c r="G34" s="29" t="s">
        <v>141</v>
      </c>
      <c r="J34" s="29" t="s">
        <v>141</v>
      </c>
      <c r="M34" s="29" t="s">
        <v>141</v>
      </c>
      <c r="P34" s="29" t="s">
        <v>141</v>
      </c>
      <c r="S34" s="29" t="s">
        <v>141</v>
      </c>
      <c r="V34" s="29" t="s">
        <v>141</v>
      </c>
      <c r="W34" s="15"/>
      <c r="X34" s="15"/>
      <c r="Y34" s="29" t="s">
        <v>141</v>
      </c>
      <c r="AB34" s="29" t="s">
        <v>141</v>
      </c>
      <c r="AE34" s="29" t="s">
        <v>141</v>
      </c>
      <c r="AH34" s="29" t="s">
        <v>141</v>
      </c>
      <c r="AK34" s="29" t="s">
        <v>141</v>
      </c>
      <c r="AM34" s="29" t="s">
        <v>141</v>
      </c>
      <c r="AP34" s="29" t="s">
        <v>141</v>
      </c>
      <c r="AS34" s="29" t="s">
        <v>141</v>
      </c>
      <c r="AU34" s="58"/>
      <c r="AV34" s="58"/>
      <c r="AW34" s="60" t="s">
        <v>141</v>
      </c>
      <c r="AZ34" s="29" t="s">
        <v>141</v>
      </c>
      <c r="BB34" s="29" t="s">
        <v>141</v>
      </c>
      <c r="BG34" s="29" t="s">
        <v>141</v>
      </c>
      <c r="BJ34" s="29" t="s">
        <v>141</v>
      </c>
      <c r="BM34" s="29" t="s">
        <v>141</v>
      </c>
      <c r="BP34" s="29" t="s">
        <v>141</v>
      </c>
    </row>
    <row r="35" spans="1:69">
      <c r="A35" s="15" t="s">
        <v>140</v>
      </c>
      <c r="B35" s="16"/>
      <c r="C35" s="15" t="s">
        <v>124</v>
      </c>
      <c r="F35" s="21"/>
      <c r="G35" s="21"/>
      <c r="I35" s="22"/>
      <c r="J35" s="22"/>
      <c r="L35" s="21"/>
      <c r="M35" s="21"/>
      <c r="O35" s="21"/>
      <c r="P35" s="21"/>
      <c r="R35" s="21"/>
      <c r="S35" s="21"/>
      <c r="U35" s="21"/>
      <c r="V35" s="21"/>
      <c r="W35" s="15"/>
      <c r="X35" s="56"/>
      <c r="Y35" s="56"/>
      <c r="AA35" s="22"/>
      <c r="AB35" s="22"/>
      <c r="AD35" s="22"/>
      <c r="AE35" s="22"/>
      <c r="AG35" s="22"/>
      <c r="AH35" s="22"/>
      <c r="AJ35" s="22"/>
      <c r="AK35" s="22"/>
      <c r="AL35" s="22"/>
      <c r="AM35" s="22"/>
      <c r="AO35" s="22"/>
      <c r="AP35" s="22"/>
      <c r="AR35" s="22"/>
      <c r="AS35" s="22"/>
      <c r="AU35" s="58"/>
      <c r="AV35" s="62"/>
      <c r="AW35" s="62"/>
      <c r="AY35" s="57"/>
      <c r="AZ35" s="57"/>
      <c r="BA35" s="21"/>
      <c r="BB35" s="21"/>
      <c r="BF35" s="21"/>
      <c r="BG35" s="21"/>
      <c r="BI35" s="21"/>
      <c r="BJ35" s="21"/>
      <c r="BL35" s="56"/>
      <c r="BM35" s="56"/>
      <c r="BO35" s="22"/>
      <c r="BP35" s="22"/>
    </row>
    <row r="36" spans="1:69">
      <c r="AU36" s="58"/>
      <c r="AV36" s="58"/>
      <c r="AW36" s="58"/>
      <c r="BA36" s="29" t="s">
        <v>141</v>
      </c>
      <c r="BB36" s="29" t="s">
        <v>141</v>
      </c>
      <c r="BF36" s="29" t="s">
        <v>141</v>
      </c>
      <c r="BG36" s="29" t="s">
        <v>141</v>
      </c>
    </row>
    <row r="37" spans="1:69">
      <c r="A37" s="14" t="s">
        <v>126</v>
      </c>
      <c r="C37" s="28">
        <f>37*2+15*4</f>
        <v>134</v>
      </c>
    </row>
    <row r="38" spans="1:69">
      <c r="A38" s="14"/>
    </row>
    <row r="39" spans="1:69">
      <c r="A39" s="14" t="s">
        <v>134</v>
      </c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5"/>
      <c r="BM39" s="25"/>
      <c r="BN39" s="25"/>
      <c r="BO39" s="25"/>
      <c r="BP39" s="25"/>
      <c r="BQ39" s="25"/>
    </row>
    <row r="40" spans="1:69" s="19" customFormat="1"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</row>
    <row r="41" spans="1:69">
      <c r="A41" s="15" t="s">
        <v>136</v>
      </c>
      <c r="B41" s="16"/>
      <c r="C41" s="15" t="s">
        <v>124</v>
      </c>
      <c r="E41" s="26"/>
      <c r="F41" s="26"/>
      <c r="G41" s="26"/>
      <c r="H41" s="27"/>
      <c r="I41" s="27"/>
      <c r="J41" s="27"/>
      <c r="K41" s="26"/>
      <c r="L41" s="26"/>
      <c r="M41" s="26"/>
      <c r="N41" s="26"/>
      <c r="O41" s="26"/>
      <c r="P41" s="26"/>
      <c r="W41" s="61"/>
      <c r="X41" s="61"/>
      <c r="Y41" s="61"/>
      <c r="Z41" s="27"/>
      <c r="AA41" s="27"/>
      <c r="AB41" s="27"/>
      <c r="AC41" s="27"/>
      <c r="AD41" s="27"/>
      <c r="AE41" s="27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62"/>
      <c r="AV41" s="62"/>
      <c r="AW41" s="62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</row>
    <row r="42" spans="1:69">
      <c r="A42" s="15" t="s">
        <v>137</v>
      </c>
      <c r="B42" s="16"/>
      <c r="C42" s="15" t="s">
        <v>124</v>
      </c>
      <c r="E42" s="26"/>
      <c r="F42" s="26"/>
      <c r="G42" s="26"/>
      <c r="H42" s="27"/>
      <c r="I42" s="27"/>
      <c r="J42" s="27"/>
      <c r="K42" s="26"/>
      <c r="L42" s="26"/>
      <c r="M42" s="26"/>
      <c r="N42" s="26"/>
      <c r="O42" s="26"/>
      <c r="P42" s="26"/>
      <c r="W42" s="61"/>
      <c r="X42" s="61"/>
      <c r="Y42" s="61"/>
      <c r="Z42" s="27"/>
      <c r="AA42" s="27"/>
      <c r="AB42" s="27"/>
      <c r="AC42" s="27"/>
      <c r="AD42" s="27"/>
      <c r="AE42" s="27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62"/>
      <c r="AV42" s="62"/>
      <c r="AW42" s="62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  <c r="BM42" s="25"/>
      <c r="BN42" s="25"/>
      <c r="BO42" s="25"/>
      <c r="BP42" s="25"/>
      <c r="BQ42" s="25"/>
    </row>
    <row r="43" spans="1:69">
      <c r="AU43" s="58"/>
      <c r="AV43" s="58"/>
      <c r="AW43" s="58"/>
    </row>
    <row r="44" spans="1:69">
      <c r="A44" s="15" t="s">
        <v>138</v>
      </c>
      <c r="B44" s="16"/>
      <c r="C44" s="15" t="s">
        <v>124</v>
      </c>
      <c r="E44" s="26"/>
      <c r="F44" s="26"/>
      <c r="G44" s="26"/>
      <c r="H44" s="27"/>
      <c r="I44" s="27"/>
      <c r="J44" s="27"/>
      <c r="K44" s="26"/>
      <c r="L44" s="26"/>
      <c r="M44" s="26"/>
      <c r="N44" s="26"/>
      <c r="O44" s="26"/>
      <c r="P44" s="26"/>
      <c r="W44" s="61"/>
      <c r="X44" s="61"/>
      <c r="Y44" s="61"/>
      <c r="Z44" s="27"/>
      <c r="AA44" s="27"/>
      <c r="AB44" s="27"/>
      <c r="AC44" s="27"/>
      <c r="AD44" s="27"/>
      <c r="AE44" s="27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62"/>
      <c r="AV44" s="62"/>
      <c r="AW44" s="62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  <c r="BI44" s="25"/>
      <c r="BJ44" s="25"/>
      <c r="BK44" s="25"/>
      <c r="BL44" s="25"/>
      <c r="BM44" s="25"/>
      <c r="BN44" s="25"/>
      <c r="BO44" s="25"/>
      <c r="BP44" s="25"/>
      <c r="BQ44" s="25"/>
    </row>
    <row r="45" spans="1:69">
      <c r="A45" s="15" t="s">
        <v>139</v>
      </c>
      <c r="B45" s="16"/>
      <c r="C45" s="15" t="s">
        <v>124</v>
      </c>
      <c r="E45" s="26"/>
      <c r="F45" s="26"/>
      <c r="G45" s="26"/>
      <c r="H45" s="27"/>
      <c r="I45" s="27"/>
      <c r="J45" s="27"/>
      <c r="K45" s="26"/>
      <c r="L45" s="26"/>
      <c r="M45" s="26"/>
      <c r="N45" s="26"/>
      <c r="O45" s="26"/>
      <c r="P45" s="26"/>
      <c r="W45" s="61"/>
      <c r="X45" s="61"/>
      <c r="Y45" s="61"/>
      <c r="Z45" s="27"/>
      <c r="AA45" s="27"/>
      <c r="AB45" s="27"/>
      <c r="AC45" s="27"/>
      <c r="AD45" s="27"/>
      <c r="AE45" s="27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62"/>
      <c r="AV45" s="62"/>
      <c r="AW45" s="62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5"/>
      <c r="BJ45" s="25"/>
      <c r="BK45" s="25"/>
      <c r="BL45" s="25"/>
      <c r="BM45" s="25"/>
      <c r="BN45" s="25"/>
      <c r="BO45" s="25"/>
      <c r="BP45" s="25"/>
      <c r="BQ45" s="25"/>
    </row>
    <row r="47" spans="1:69">
      <c r="A47" s="14" t="s">
        <v>129</v>
      </c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4"/>
      <c r="X47" s="24"/>
      <c r="Y47" s="24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5"/>
      <c r="BF47" s="25"/>
      <c r="BG47" s="25"/>
      <c r="BH47" s="25"/>
      <c r="BI47" s="25"/>
      <c r="BJ47" s="25"/>
      <c r="BK47" s="25"/>
      <c r="BL47" s="25"/>
      <c r="BM47" s="25"/>
      <c r="BN47" s="25"/>
      <c r="BO47" s="25"/>
      <c r="BP47" s="25"/>
      <c r="BQ47" s="25"/>
    </row>
    <row r="48" spans="1:69" s="19" customFormat="1"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</row>
    <row r="49" spans="1:69">
      <c r="A49" s="15" t="s">
        <v>130</v>
      </c>
      <c r="B49" s="16"/>
      <c r="C49" s="15" t="s">
        <v>124</v>
      </c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6"/>
      <c r="R49" s="26"/>
      <c r="S49" s="26"/>
      <c r="T49" s="26"/>
      <c r="U49" s="26"/>
      <c r="V49" s="26"/>
      <c r="W49" s="24"/>
      <c r="X49" s="24"/>
      <c r="Y49" s="24"/>
      <c r="Z49" s="25"/>
      <c r="AA49" s="25"/>
      <c r="AB49" s="25"/>
      <c r="AC49" s="25"/>
      <c r="AD49" s="25"/>
      <c r="AE49" s="25"/>
      <c r="AF49" s="27"/>
      <c r="AG49" s="27"/>
      <c r="AH49" s="27"/>
      <c r="AI49" s="27"/>
      <c r="AJ49" s="27"/>
      <c r="AK49" s="27"/>
      <c r="AL49" s="27"/>
      <c r="AM49" s="27"/>
      <c r="AN49" s="25"/>
      <c r="AO49" s="27"/>
      <c r="AP49" s="27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6"/>
      <c r="BB49" s="26"/>
      <c r="BE49" s="25"/>
      <c r="BF49" s="25"/>
      <c r="BG49" s="25"/>
      <c r="BH49" s="25"/>
      <c r="BI49" s="25"/>
      <c r="BJ49" s="25"/>
      <c r="BK49" s="25"/>
      <c r="BL49" s="25"/>
      <c r="BM49" s="25"/>
      <c r="BN49" s="25"/>
      <c r="BO49" s="25"/>
      <c r="BP49" s="25"/>
      <c r="BQ49" s="25"/>
    </row>
    <row r="50" spans="1:69">
      <c r="A50" s="15" t="s">
        <v>131</v>
      </c>
      <c r="B50" s="16"/>
      <c r="C50" s="15" t="s">
        <v>124</v>
      </c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6"/>
      <c r="R50" s="26"/>
      <c r="S50" s="26"/>
      <c r="T50" s="26"/>
      <c r="U50" s="26"/>
      <c r="V50" s="26"/>
      <c r="W50" s="24"/>
      <c r="X50" s="24"/>
      <c r="Y50" s="24"/>
      <c r="Z50" s="25"/>
      <c r="AA50" s="25"/>
      <c r="AB50" s="25"/>
      <c r="AC50" s="25"/>
      <c r="AD50" s="25"/>
      <c r="AE50" s="25"/>
      <c r="AF50" s="27"/>
      <c r="AG50" s="27"/>
      <c r="AH50" s="27"/>
      <c r="AI50" s="27"/>
      <c r="AJ50" s="27"/>
      <c r="AK50" s="27"/>
      <c r="AL50" s="27"/>
      <c r="AM50" s="27"/>
      <c r="AN50" s="25"/>
      <c r="AO50" s="27"/>
      <c r="AP50" s="27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6"/>
      <c r="BB50" s="26"/>
      <c r="BE50" s="25"/>
      <c r="BF50" s="25"/>
      <c r="BG50" s="25"/>
      <c r="BH50" s="25"/>
      <c r="BI50" s="25"/>
      <c r="BJ50" s="25"/>
      <c r="BK50" s="25"/>
      <c r="BL50" s="25"/>
      <c r="BM50" s="25"/>
      <c r="BN50" s="25"/>
      <c r="BO50" s="25"/>
      <c r="BP50" s="25"/>
      <c r="BQ50" s="25"/>
    </row>
    <row r="52" spans="1:69">
      <c r="A52" s="15" t="s">
        <v>132</v>
      </c>
      <c r="B52" s="16"/>
      <c r="C52" s="15" t="s">
        <v>124</v>
      </c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6"/>
      <c r="R52" s="26"/>
      <c r="S52" s="26"/>
      <c r="T52" s="26"/>
      <c r="U52" s="26"/>
      <c r="V52" s="26"/>
      <c r="W52" s="24"/>
      <c r="X52" s="24"/>
      <c r="Y52" s="24"/>
      <c r="Z52" s="25"/>
      <c r="AA52" s="25"/>
      <c r="AB52" s="25"/>
      <c r="AC52" s="25"/>
      <c r="AD52" s="25"/>
      <c r="AE52" s="25"/>
      <c r="AF52" s="27"/>
      <c r="AG52" s="27"/>
      <c r="AH52" s="27"/>
      <c r="AI52" s="27"/>
      <c r="AJ52" s="27"/>
      <c r="AK52" s="27"/>
      <c r="AL52" s="27"/>
      <c r="AM52" s="27"/>
      <c r="AN52" s="25"/>
      <c r="AO52" s="27"/>
      <c r="AP52" s="27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6"/>
      <c r="BB52" s="26"/>
      <c r="BE52" s="25"/>
      <c r="BF52" s="25"/>
      <c r="BG52" s="25"/>
      <c r="BH52" s="25"/>
      <c r="BI52" s="25"/>
      <c r="BJ52" s="25"/>
      <c r="BK52" s="25"/>
      <c r="BL52" s="25"/>
      <c r="BM52" s="25"/>
      <c r="BN52" s="25"/>
      <c r="BO52" s="25"/>
      <c r="BP52" s="25"/>
      <c r="BQ52" s="25"/>
    </row>
    <row r="53" spans="1:69">
      <c r="A53" s="15" t="s">
        <v>133</v>
      </c>
      <c r="B53" s="16"/>
      <c r="C53" s="15" t="s">
        <v>124</v>
      </c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6"/>
      <c r="R53" s="26"/>
      <c r="S53" s="26"/>
      <c r="T53" s="26"/>
      <c r="U53" s="26"/>
      <c r="V53" s="26"/>
      <c r="W53" s="24"/>
      <c r="X53" s="24"/>
      <c r="Y53" s="24"/>
      <c r="Z53" s="25"/>
      <c r="AA53" s="25"/>
      <c r="AB53" s="25"/>
      <c r="AC53" s="25"/>
      <c r="AD53" s="25"/>
      <c r="AE53" s="25"/>
      <c r="AF53" s="27"/>
      <c r="AG53" s="27"/>
      <c r="AH53" s="27"/>
      <c r="AI53" s="27"/>
      <c r="AJ53" s="27"/>
      <c r="AK53" s="27"/>
      <c r="AL53" s="27"/>
      <c r="AM53" s="27"/>
      <c r="AN53" s="25"/>
      <c r="AO53" s="27"/>
      <c r="AP53" s="27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6"/>
      <c r="BB53" s="26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5"/>
      <c r="BP53" s="25"/>
      <c r="BQ53" s="25"/>
    </row>
    <row r="54" spans="1:69"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4"/>
      <c r="X54" s="24"/>
      <c r="Y54" s="24"/>
      <c r="Z54" s="25"/>
      <c r="AA54" s="25"/>
      <c r="AB54" s="25"/>
      <c r="AC54" s="25"/>
      <c r="AD54" s="25"/>
      <c r="AE54" s="25"/>
    </row>
    <row r="55" spans="1:69">
      <c r="A55" s="15" t="s">
        <v>130</v>
      </c>
      <c r="B55" s="16"/>
      <c r="C55" s="15" t="s">
        <v>124</v>
      </c>
      <c r="K55" s="25"/>
      <c r="L55" s="25"/>
      <c r="M55" s="25"/>
      <c r="N55" s="25"/>
      <c r="O55" s="25"/>
      <c r="P55" s="25"/>
      <c r="Q55" s="26"/>
      <c r="R55" s="26"/>
      <c r="S55" s="26"/>
      <c r="T55" s="26"/>
      <c r="U55" s="26"/>
      <c r="V55" s="26"/>
      <c r="W55" s="24"/>
      <c r="X55" s="24"/>
      <c r="Y55" s="24"/>
      <c r="Z55" s="25"/>
      <c r="AA55" s="25"/>
      <c r="AB55" s="25"/>
      <c r="AC55" s="25"/>
      <c r="AD55" s="25"/>
      <c r="AE55" s="25"/>
      <c r="AF55" s="27"/>
      <c r="AG55" s="27"/>
      <c r="AH55" s="27"/>
      <c r="AI55" s="27"/>
      <c r="AJ55" s="27"/>
      <c r="AK55" s="27"/>
      <c r="AL55" s="27"/>
      <c r="AM55" s="27"/>
      <c r="AN55" s="25"/>
      <c r="AO55" s="27"/>
      <c r="AP55" s="27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6"/>
      <c r="BB55" s="26"/>
    </row>
    <row r="56" spans="1:69" s="19" customFormat="1">
      <c r="A56" s="15" t="s">
        <v>133</v>
      </c>
      <c r="B56" s="16"/>
      <c r="C56" s="15" t="s">
        <v>124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26"/>
      <c r="R56" s="26"/>
      <c r="S56" s="26"/>
      <c r="T56" s="26"/>
      <c r="U56" s="26"/>
      <c r="V56" s="26"/>
      <c r="W56" s="24"/>
      <c r="X56" s="24"/>
      <c r="Y56" s="24"/>
      <c r="Z56" s="15"/>
      <c r="AA56" s="15"/>
      <c r="AB56" s="15"/>
      <c r="AC56" s="15"/>
      <c r="AD56" s="15"/>
      <c r="AE56" s="15"/>
      <c r="AF56" s="27"/>
      <c r="AG56" s="27"/>
      <c r="AH56" s="27"/>
      <c r="AI56" s="27"/>
      <c r="AJ56" s="27"/>
      <c r="AK56" s="27"/>
      <c r="AL56" s="27"/>
      <c r="AM56" s="27"/>
      <c r="AN56" s="25"/>
      <c r="AO56" s="27"/>
      <c r="AP56" s="27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6"/>
      <c r="BB56" s="26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</row>
    <row r="57" spans="1:69">
      <c r="K57" s="25"/>
      <c r="L57" s="25"/>
      <c r="M57" s="25"/>
      <c r="N57" s="25"/>
      <c r="O57" s="25"/>
      <c r="P57" s="25"/>
      <c r="Z57" s="25"/>
      <c r="AA57" s="25"/>
      <c r="AB57" s="25"/>
      <c r="AC57" s="25"/>
      <c r="AD57" s="25"/>
      <c r="AE57" s="25"/>
    </row>
    <row r="58" spans="1:69">
      <c r="A58" s="15" t="s">
        <v>132</v>
      </c>
      <c r="B58" s="16"/>
      <c r="C58" s="15" t="s">
        <v>124</v>
      </c>
      <c r="K58" s="25"/>
      <c r="L58" s="25"/>
      <c r="M58" s="25"/>
      <c r="N58" s="25"/>
      <c r="O58" s="25"/>
      <c r="P58" s="25"/>
      <c r="Q58" s="26"/>
      <c r="R58" s="26"/>
      <c r="S58" s="26"/>
      <c r="T58" s="26"/>
      <c r="U58" s="26"/>
      <c r="V58" s="26"/>
      <c r="W58" s="24"/>
      <c r="X58" s="24"/>
      <c r="Y58" s="24"/>
      <c r="Z58" s="25"/>
      <c r="AA58" s="25"/>
      <c r="AB58" s="25"/>
      <c r="AC58" s="25"/>
      <c r="AD58" s="25"/>
      <c r="AE58" s="25"/>
      <c r="AF58" s="27"/>
      <c r="AG58" s="27"/>
      <c r="AH58" s="27"/>
      <c r="AI58" s="27"/>
      <c r="AJ58" s="27"/>
      <c r="AK58" s="27"/>
      <c r="AL58" s="27"/>
      <c r="AM58" s="27"/>
      <c r="AN58" s="25"/>
      <c r="AO58" s="27"/>
      <c r="AP58" s="27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6"/>
      <c r="BB58" s="26"/>
    </row>
    <row r="59" spans="1:69">
      <c r="A59" s="15" t="s">
        <v>131</v>
      </c>
      <c r="B59" s="16"/>
      <c r="C59" s="15" t="s">
        <v>124</v>
      </c>
      <c r="K59" s="25"/>
      <c r="L59" s="25"/>
      <c r="M59" s="25"/>
      <c r="N59" s="25"/>
      <c r="O59" s="25"/>
      <c r="P59" s="25"/>
      <c r="Q59" s="26"/>
      <c r="R59" s="26"/>
      <c r="S59" s="26"/>
      <c r="T59" s="26"/>
      <c r="U59" s="26"/>
      <c r="V59" s="26"/>
      <c r="W59" s="24"/>
      <c r="X59" s="24"/>
      <c r="Y59" s="24"/>
      <c r="Z59" s="25"/>
      <c r="AA59" s="25"/>
      <c r="AB59" s="25"/>
      <c r="AC59" s="25"/>
      <c r="AD59" s="25"/>
      <c r="AE59" s="25"/>
      <c r="AF59" s="27"/>
      <c r="AG59" s="27"/>
      <c r="AH59" s="27"/>
      <c r="AI59" s="27"/>
      <c r="AJ59" s="27"/>
      <c r="AK59" s="27"/>
      <c r="AL59" s="27"/>
      <c r="AM59" s="27"/>
      <c r="AN59" s="25"/>
      <c r="AO59" s="27"/>
      <c r="AP59" s="27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6"/>
      <c r="BB59" s="26"/>
    </row>
    <row r="60" spans="1:69"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</row>
    <row r="61" spans="1:69">
      <c r="A61" s="14" t="s">
        <v>135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4"/>
      <c r="X61" s="24"/>
      <c r="Y61" s="24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</row>
    <row r="62" spans="1:69">
      <c r="A62" s="19"/>
      <c r="B62" s="19"/>
      <c r="C62" s="19"/>
      <c r="D62" s="1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</row>
    <row r="63" spans="1:69">
      <c r="A63" s="15" t="s">
        <v>128</v>
      </c>
      <c r="B63" s="16"/>
      <c r="C63" s="15" t="s">
        <v>124</v>
      </c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4"/>
      <c r="X63" s="24"/>
      <c r="Y63" s="24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7"/>
      <c r="AO63" s="25"/>
      <c r="AP63" s="25"/>
      <c r="AQ63" s="27"/>
      <c r="AR63" s="27"/>
      <c r="AS63" s="27"/>
      <c r="AT63" s="27"/>
      <c r="AU63" s="59"/>
      <c r="AV63" s="59"/>
      <c r="AW63" s="59"/>
      <c r="AX63" s="62"/>
      <c r="AY63" s="62"/>
      <c r="AZ63" s="62"/>
      <c r="BC63" s="26"/>
      <c r="BD63" s="26"/>
      <c r="BE63" s="26"/>
      <c r="BF63" s="26"/>
      <c r="BG63" s="26"/>
      <c r="BH63" s="26"/>
      <c r="BI63" s="26"/>
      <c r="BJ63" s="26"/>
      <c r="BK63" s="61"/>
      <c r="BL63" s="61"/>
      <c r="BM63" s="61"/>
      <c r="BN63" s="27"/>
      <c r="BO63" s="27"/>
      <c r="BP63" s="27"/>
      <c r="BQ63" s="27"/>
    </row>
    <row r="64" spans="1:69">
      <c r="A64" s="15" t="s">
        <v>131</v>
      </c>
      <c r="B64" s="16"/>
      <c r="C64" s="15" t="s">
        <v>124</v>
      </c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4"/>
      <c r="X64" s="24"/>
      <c r="Y64" s="24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7"/>
      <c r="AO64" s="25"/>
      <c r="AP64" s="25"/>
      <c r="AQ64" s="27"/>
      <c r="AR64" s="27"/>
      <c r="AS64" s="27"/>
      <c r="AT64" s="27"/>
      <c r="AU64" s="59"/>
      <c r="AV64" s="59"/>
      <c r="AW64" s="59"/>
      <c r="AX64" s="62"/>
      <c r="AY64" s="62"/>
      <c r="AZ64" s="62"/>
      <c r="BC64" s="26"/>
      <c r="BD64" s="26"/>
      <c r="BE64" s="26"/>
      <c r="BF64" s="26"/>
      <c r="BG64" s="26"/>
      <c r="BH64" s="26"/>
      <c r="BI64" s="26"/>
      <c r="BJ64" s="26"/>
      <c r="BK64" s="61"/>
      <c r="BL64" s="61"/>
      <c r="BM64" s="61"/>
      <c r="BN64" s="27"/>
      <c r="BO64" s="27"/>
      <c r="BP64" s="27"/>
      <c r="BQ64" s="27"/>
    </row>
    <row r="65" spans="1:69">
      <c r="AU65" s="59"/>
      <c r="AV65" s="59"/>
      <c r="AW65" s="59"/>
    </row>
    <row r="66" spans="1:69">
      <c r="A66" s="15" t="s">
        <v>128</v>
      </c>
      <c r="B66" s="16"/>
      <c r="C66" s="15" t="s">
        <v>124</v>
      </c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4"/>
      <c r="X66" s="24"/>
      <c r="Y66" s="24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7"/>
      <c r="AO66" s="25"/>
      <c r="AP66" s="25"/>
      <c r="AQ66" s="27"/>
      <c r="AR66" s="27"/>
      <c r="AS66" s="27"/>
      <c r="AT66" s="27"/>
      <c r="AU66" s="59"/>
      <c r="AV66" s="59"/>
      <c r="AW66" s="59"/>
      <c r="AX66" s="62"/>
      <c r="AY66" s="62"/>
      <c r="AZ66" s="62"/>
      <c r="BC66" s="26"/>
      <c r="BD66" s="26"/>
      <c r="BE66" s="26"/>
      <c r="BF66" s="26"/>
      <c r="BG66" s="26"/>
      <c r="BH66" s="26"/>
      <c r="BI66" s="26"/>
      <c r="BJ66" s="26"/>
      <c r="BK66" s="61"/>
      <c r="BL66" s="61"/>
      <c r="BM66" s="61"/>
      <c r="BN66" s="27"/>
      <c r="BO66" s="27"/>
      <c r="BP66" s="27"/>
      <c r="BQ66" s="27"/>
    </row>
    <row r="67" spans="1:69">
      <c r="A67" s="15" t="s">
        <v>133</v>
      </c>
      <c r="B67" s="16"/>
      <c r="C67" s="15" t="s">
        <v>124</v>
      </c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4"/>
      <c r="X67" s="24"/>
      <c r="Y67" s="24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7"/>
      <c r="AO67" s="25"/>
      <c r="AP67" s="25"/>
      <c r="AQ67" s="27"/>
      <c r="AR67" s="27"/>
      <c r="AS67" s="27"/>
      <c r="AT67" s="27"/>
      <c r="AU67" s="59"/>
      <c r="AV67" s="59"/>
      <c r="AW67" s="59"/>
      <c r="AX67" s="62"/>
      <c r="AY67" s="62"/>
      <c r="AZ67" s="62"/>
      <c r="BC67" s="26"/>
      <c r="BD67" s="26"/>
      <c r="BE67" s="26"/>
      <c r="BF67" s="26"/>
      <c r="BG67" s="26"/>
      <c r="BH67" s="26"/>
      <c r="BI67" s="26"/>
      <c r="BJ67" s="26"/>
      <c r="BK67" s="61"/>
      <c r="BL67" s="61"/>
      <c r="BM67" s="61"/>
      <c r="BN67" s="27"/>
      <c r="BO67" s="27"/>
      <c r="BP67" s="27"/>
      <c r="BQ67" s="27"/>
    </row>
    <row r="68" spans="1:69"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41"/>
      <c r="X68" s="41"/>
      <c r="Y68" s="41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  <c r="BO68" s="28"/>
      <c r="BP68" s="28"/>
      <c r="BQ68" s="28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88"/>
  <sheetViews>
    <sheetView workbookViewId="0">
      <selection activeCell="C25" sqref="C25"/>
    </sheetView>
  </sheetViews>
  <sheetFormatPr defaultRowHeight="15"/>
  <cols>
    <col min="1" max="1" width="3.140625" customWidth="1"/>
    <col min="2" max="2" width="18.140625" bestFit="1" customWidth="1"/>
    <col min="3" max="3" width="159.7109375" bestFit="1" customWidth="1"/>
  </cols>
  <sheetData>
    <row r="1" spans="1:3">
      <c r="A1" s="6" t="s">
        <v>24</v>
      </c>
      <c r="B1" s="7"/>
      <c r="C1" s="6" t="s">
        <v>80</v>
      </c>
    </row>
    <row r="2" spans="1:3">
      <c r="A2" s="7"/>
      <c r="B2" s="7"/>
      <c r="C2" s="7"/>
    </row>
    <row r="3" spans="1:3">
      <c r="A3" s="7"/>
      <c r="B3" s="8" t="s">
        <v>25</v>
      </c>
      <c r="C3" s="8" t="s">
        <v>71</v>
      </c>
    </row>
    <row r="4" spans="1:3">
      <c r="A4" s="7"/>
      <c r="B4" s="8" t="s">
        <v>26</v>
      </c>
      <c r="C4" s="8" t="s">
        <v>72</v>
      </c>
    </row>
    <row r="5" spans="1:3">
      <c r="A5" s="7"/>
      <c r="B5" s="8" t="s">
        <v>27</v>
      </c>
      <c r="C5" s="8" t="s">
        <v>73</v>
      </c>
    </row>
    <row r="6" spans="1:3">
      <c r="A6" s="7"/>
      <c r="B6" s="8"/>
      <c r="C6" s="8"/>
    </row>
    <row r="7" spans="1:3">
      <c r="A7" s="7"/>
      <c r="B7" s="9" t="s">
        <v>0</v>
      </c>
      <c r="C7" s="8" t="s">
        <v>93</v>
      </c>
    </row>
    <row r="8" spans="1:3">
      <c r="A8" s="7"/>
      <c r="B8" s="7"/>
      <c r="C8" s="8" t="s">
        <v>94</v>
      </c>
    </row>
    <row r="9" spans="1:3">
      <c r="C9" s="5"/>
    </row>
    <row r="10" spans="1:3">
      <c r="A10" s="10" t="s">
        <v>21</v>
      </c>
      <c r="B10" s="11"/>
      <c r="C10" s="12" t="s">
        <v>81</v>
      </c>
    </row>
    <row r="11" spans="1:3">
      <c r="A11" s="11"/>
      <c r="B11" s="11"/>
      <c r="C11" s="11"/>
    </row>
    <row r="12" spans="1:3">
      <c r="A12" s="11"/>
      <c r="B12" s="11" t="s">
        <v>31</v>
      </c>
      <c r="C12" s="11" t="s">
        <v>77</v>
      </c>
    </row>
    <row r="13" spans="1:3">
      <c r="A13" s="11"/>
      <c r="B13" s="11" t="s">
        <v>32</v>
      </c>
      <c r="C13" s="11" t="s">
        <v>78</v>
      </c>
    </row>
    <row r="14" spans="1:3">
      <c r="A14" s="11"/>
      <c r="B14" s="11" t="s">
        <v>33</v>
      </c>
      <c r="C14" s="11" t="s">
        <v>79</v>
      </c>
    </row>
    <row r="15" spans="1:3">
      <c r="A15" s="11"/>
      <c r="B15" s="11"/>
      <c r="C15" s="11"/>
    </row>
    <row r="16" spans="1:3">
      <c r="A16" s="11"/>
      <c r="B16" s="11" t="s">
        <v>68</v>
      </c>
      <c r="C16" s="11" t="s">
        <v>74</v>
      </c>
    </row>
    <row r="17" spans="1:3">
      <c r="A17" s="11"/>
      <c r="B17" s="11" t="s">
        <v>69</v>
      </c>
      <c r="C17" s="11" t="s">
        <v>75</v>
      </c>
    </row>
    <row r="18" spans="1:3">
      <c r="A18" s="11"/>
      <c r="B18" s="11" t="s">
        <v>70</v>
      </c>
      <c r="C18" s="11" t="s">
        <v>76</v>
      </c>
    </row>
    <row r="19" spans="1:3">
      <c r="A19" s="11"/>
      <c r="B19" s="11"/>
      <c r="C19" s="11"/>
    </row>
    <row r="20" spans="1:3">
      <c r="A20" s="11"/>
      <c r="B20" s="12" t="s">
        <v>0</v>
      </c>
      <c r="C20" s="13" t="s">
        <v>82</v>
      </c>
    </row>
    <row r="21" spans="1:3">
      <c r="A21" s="11"/>
      <c r="B21" s="11"/>
      <c r="C21" s="13" t="s">
        <v>83</v>
      </c>
    </row>
    <row r="22" spans="1:3">
      <c r="A22" s="11"/>
      <c r="B22" s="11"/>
      <c r="C22" s="13" t="s">
        <v>84</v>
      </c>
    </row>
    <row r="23" spans="1:3">
      <c r="A23" s="11"/>
      <c r="B23" s="11"/>
      <c r="C23" s="13" t="s">
        <v>85</v>
      </c>
    </row>
    <row r="25" spans="1:3">
      <c r="A25" s="6" t="s">
        <v>20</v>
      </c>
      <c r="B25" s="7"/>
      <c r="C25" s="6" t="s">
        <v>81</v>
      </c>
    </row>
    <row r="26" spans="1:3">
      <c r="A26" s="6"/>
      <c r="B26" s="7"/>
      <c r="C26" s="7"/>
    </row>
    <row r="27" spans="1:3">
      <c r="A27" s="7"/>
      <c r="B27" s="8" t="s">
        <v>5</v>
      </c>
      <c r="C27" s="8" t="s">
        <v>8</v>
      </c>
    </row>
    <row r="28" spans="1:3">
      <c r="A28" s="7"/>
      <c r="B28" s="8" t="s">
        <v>6</v>
      </c>
      <c r="C28" s="8" t="s">
        <v>9</v>
      </c>
    </row>
    <row r="29" spans="1:3">
      <c r="A29" s="7"/>
      <c r="B29" s="8" t="s">
        <v>7</v>
      </c>
      <c r="C29" s="8" t="s">
        <v>10</v>
      </c>
    </row>
    <row r="30" spans="1:3">
      <c r="A30" s="7"/>
      <c r="B30" s="8"/>
      <c r="C30" s="8"/>
    </row>
    <row r="31" spans="1:3">
      <c r="A31" s="7"/>
      <c r="B31" s="9" t="s">
        <v>0</v>
      </c>
      <c r="C31" s="8" t="s">
        <v>86</v>
      </c>
    </row>
    <row r="32" spans="1:3">
      <c r="A32" s="7"/>
      <c r="B32" s="7"/>
      <c r="C32" s="8" t="s">
        <v>87</v>
      </c>
    </row>
    <row r="33" spans="1:3">
      <c r="A33" s="7"/>
      <c r="B33" s="7"/>
      <c r="C33" s="8" t="s">
        <v>88</v>
      </c>
    </row>
    <row r="34" spans="1:3">
      <c r="A34" s="7"/>
      <c r="B34" s="7"/>
      <c r="C34" s="8" t="s">
        <v>89</v>
      </c>
    </row>
    <row r="35" spans="1:3">
      <c r="A35" s="7"/>
      <c r="B35" s="7"/>
      <c r="C35" s="8"/>
    </row>
    <row r="36" spans="1:3">
      <c r="A36" s="7"/>
      <c r="B36" s="8" t="s">
        <v>95</v>
      </c>
      <c r="C36" s="8" t="s">
        <v>90</v>
      </c>
    </row>
    <row r="37" spans="1:3">
      <c r="A37" s="7"/>
      <c r="B37" s="8" t="s">
        <v>96</v>
      </c>
      <c r="C37" s="8" t="s">
        <v>91</v>
      </c>
    </row>
    <row r="38" spans="1:3">
      <c r="A38" s="7"/>
      <c r="B38" s="8" t="s">
        <v>97</v>
      </c>
      <c r="C38" s="8" t="s">
        <v>92</v>
      </c>
    </row>
    <row r="39" spans="1:3">
      <c r="A39" s="7"/>
      <c r="B39" s="7"/>
      <c r="C39" s="8"/>
    </row>
    <row r="40" spans="1:3">
      <c r="A40" s="7"/>
      <c r="B40" s="8" t="s">
        <v>98</v>
      </c>
      <c r="C40" s="8" t="s">
        <v>90</v>
      </c>
    </row>
    <row r="41" spans="1:3">
      <c r="A41" s="7"/>
      <c r="B41" s="8" t="s">
        <v>99</v>
      </c>
      <c r="C41" s="8" t="s">
        <v>91</v>
      </c>
    </row>
    <row r="42" spans="1:3">
      <c r="A42" s="7"/>
      <c r="B42" s="8" t="s">
        <v>100</v>
      </c>
      <c r="C42" s="8" t="s">
        <v>92</v>
      </c>
    </row>
    <row r="43" spans="1:3">
      <c r="A43" s="7"/>
      <c r="B43" s="7"/>
      <c r="C43" s="8"/>
    </row>
    <row r="44" spans="1:3">
      <c r="A44" s="7"/>
      <c r="B44" s="9" t="s">
        <v>0</v>
      </c>
      <c r="C44" s="8" t="s">
        <v>82</v>
      </c>
    </row>
    <row r="45" spans="1:3">
      <c r="A45" s="7"/>
      <c r="B45" s="7"/>
      <c r="C45" s="8" t="s">
        <v>83</v>
      </c>
    </row>
    <row r="46" spans="1:3">
      <c r="B46" s="1"/>
      <c r="C46" s="5"/>
    </row>
    <row r="47" spans="1:3">
      <c r="B47" s="1"/>
      <c r="C47" s="5"/>
    </row>
    <row r="48" spans="1:3">
      <c r="B48" s="1" t="s">
        <v>14</v>
      </c>
      <c r="C48" s="1" t="s">
        <v>17</v>
      </c>
    </row>
    <row r="49" spans="2:3">
      <c r="B49" s="1" t="s">
        <v>15</v>
      </c>
      <c r="C49" s="1" t="s">
        <v>18</v>
      </c>
    </row>
    <row r="50" spans="2:3">
      <c r="B50" s="1" t="s">
        <v>16</v>
      </c>
      <c r="C50" s="1" t="s">
        <v>19</v>
      </c>
    </row>
    <row r="52" spans="2:3">
      <c r="B52" t="s">
        <v>4</v>
      </c>
      <c r="C52" t="s">
        <v>3</v>
      </c>
    </row>
    <row r="54" spans="2:3">
      <c r="B54" t="s">
        <v>11</v>
      </c>
      <c r="C54" t="s">
        <v>12</v>
      </c>
    </row>
    <row r="56" spans="2:3">
      <c r="B56" t="s">
        <v>22</v>
      </c>
      <c r="C56" t="s">
        <v>13</v>
      </c>
    </row>
    <row r="58" spans="2:3">
      <c r="B58" s="2" t="s">
        <v>28</v>
      </c>
      <c r="C58" s="2" t="s">
        <v>56</v>
      </c>
    </row>
    <row r="59" spans="2:3">
      <c r="B59" s="2" t="s">
        <v>29</v>
      </c>
      <c r="C59" s="2" t="s">
        <v>57</v>
      </c>
    </row>
    <row r="60" spans="2:3">
      <c r="B60" s="2"/>
      <c r="C60" s="2"/>
    </row>
    <row r="61" spans="2:3">
      <c r="B61" s="2" t="s">
        <v>30</v>
      </c>
      <c r="C61" s="2" t="s">
        <v>58</v>
      </c>
    </row>
    <row r="62" spans="2:3">
      <c r="B62" s="2"/>
      <c r="C62" s="2"/>
    </row>
    <row r="63" spans="2:3">
      <c r="B63" s="2" t="s">
        <v>23</v>
      </c>
      <c r="C63" s="2" t="s">
        <v>59</v>
      </c>
    </row>
    <row r="65" spans="1:3">
      <c r="A65" s="3" t="s">
        <v>34</v>
      </c>
    </row>
    <row r="66" spans="1:3">
      <c r="B66" s="2" t="s">
        <v>35</v>
      </c>
      <c r="C66" s="2" t="s">
        <v>60</v>
      </c>
    </row>
    <row r="67" spans="1:3">
      <c r="B67" s="2" t="s">
        <v>36</v>
      </c>
      <c r="C67" s="2" t="s">
        <v>61</v>
      </c>
    </row>
    <row r="68" spans="1:3">
      <c r="B68" s="2"/>
      <c r="C68" s="2"/>
    </row>
    <row r="69" spans="1:3">
      <c r="B69" s="2" t="s">
        <v>37</v>
      </c>
      <c r="C69" s="2" t="s">
        <v>62</v>
      </c>
    </row>
    <row r="70" spans="1:3">
      <c r="B70" s="2"/>
      <c r="C70" s="2"/>
    </row>
    <row r="71" spans="1:3">
      <c r="B71" s="2" t="s">
        <v>38</v>
      </c>
      <c r="C71" s="2" t="s">
        <v>63</v>
      </c>
    </row>
    <row r="74" spans="1:3">
      <c r="A74" s="3" t="s">
        <v>39</v>
      </c>
    </row>
    <row r="75" spans="1:3">
      <c r="B75" s="5" t="s">
        <v>47</v>
      </c>
      <c r="C75" s="5" t="s">
        <v>50</v>
      </c>
    </row>
    <row r="76" spans="1:3">
      <c r="B76" s="5" t="s">
        <v>48</v>
      </c>
      <c r="C76" s="5" t="s">
        <v>51</v>
      </c>
    </row>
    <row r="77" spans="1:3">
      <c r="B77" s="5" t="s">
        <v>49</v>
      </c>
      <c r="C77" s="5" t="s">
        <v>52</v>
      </c>
    </row>
    <row r="78" spans="1:3">
      <c r="B78" s="4"/>
      <c r="C78" s="4"/>
    </row>
    <row r="79" spans="1:3">
      <c r="B79" s="1" t="s">
        <v>44</v>
      </c>
      <c r="C79" t="s">
        <v>53</v>
      </c>
    </row>
    <row r="80" spans="1:3">
      <c r="B80" s="1" t="s">
        <v>45</v>
      </c>
      <c r="C80" s="1" t="s">
        <v>54</v>
      </c>
    </row>
    <row r="81" spans="2:3">
      <c r="B81" s="1" t="s">
        <v>46</v>
      </c>
      <c r="C81" s="1" t="s">
        <v>55</v>
      </c>
    </row>
    <row r="82" spans="2:3">
      <c r="B82" s="1"/>
      <c r="C82" s="1"/>
    </row>
    <row r="83" spans="2:3">
      <c r="B83" s="2" t="s">
        <v>40</v>
      </c>
      <c r="C83" s="2" t="s">
        <v>64</v>
      </c>
    </row>
    <row r="84" spans="2:3">
      <c r="B84" s="2" t="s">
        <v>41</v>
      </c>
      <c r="C84" s="2" t="s">
        <v>65</v>
      </c>
    </row>
    <row r="85" spans="2:3">
      <c r="B85" s="2"/>
      <c r="C85" s="2"/>
    </row>
    <row r="86" spans="2:3">
      <c r="B86" s="2" t="s">
        <v>42</v>
      </c>
      <c r="C86" s="2" t="s">
        <v>66</v>
      </c>
    </row>
    <row r="87" spans="2:3">
      <c r="B87" s="2"/>
      <c r="C87" s="2"/>
    </row>
    <row r="88" spans="2:3">
      <c r="B88" s="2" t="s">
        <v>43</v>
      </c>
      <c r="C88" s="2" t="s">
        <v>67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codes</vt:lpstr>
      <vt:lpstr>alternatives</vt:lpstr>
      <vt:lpstr>descriptions</vt:lpstr>
      <vt:lpstr>matriz</vt:lpstr>
      <vt:lpstr>lista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2018-08-10T20:42:31Z</dcterms:modified>
</cp:coreProperties>
</file>